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00" tabRatio="788" activeTab="0"/>
  </bookViews>
  <sheets>
    <sheet name="Титульний лист" sheetId="1" r:id="rId1"/>
    <sheet name="Графік офіційний" sheetId="2" r:id="rId2"/>
    <sheet name="План офіційний (заочка)" sheetId="3" r:id="rId3"/>
    <sheet name="План розширений" sheetId="4" r:id="rId4"/>
  </sheets>
  <definedNames>
    <definedName name="_xlnm.Print_Area" localSheetId="1">'Графік офіційний'!$A$1:$BB$29</definedName>
    <definedName name="_xlnm.Print_Area" localSheetId="2">'План офіційний (заочка)'!$A$1:$O$69</definedName>
    <definedName name="_xlnm.Print_Area" localSheetId="3">'План розширений'!$A$1:$O$99</definedName>
  </definedNames>
  <calcPr fullCalcOnLoad="1"/>
</workbook>
</file>

<file path=xl/sharedStrings.xml><?xml version="1.0" encoding="utf-8"?>
<sst xmlns="http://schemas.openxmlformats.org/spreadsheetml/2006/main" count="434" uniqueCount="156">
  <si>
    <t>1 курс</t>
  </si>
  <si>
    <t>2 курс</t>
  </si>
  <si>
    <t xml:space="preserve"> </t>
  </si>
  <si>
    <t>II. План навчального процесу</t>
  </si>
  <si>
    <t>Аудиторні</t>
  </si>
  <si>
    <t>лекції</t>
  </si>
  <si>
    <t>кількість тижнів у семестрі</t>
  </si>
  <si>
    <t>Всього</t>
  </si>
  <si>
    <t>Розподіл за семестрами</t>
  </si>
  <si>
    <t>екзамени</t>
  </si>
  <si>
    <t>заліки</t>
  </si>
  <si>
    <t>Кількість годин</t>
  </si>
  <si>
    <t>Кількість кредитів ECTS</t>
  </si>
  <si>
    <t xml:space="preserve">практичні </t>
  </si>
  <si>
    <t>Актуальні проблеми авторського права</t>
  </si>
  <si>
    <t>Нормативний обсяг годин</t>
  </si>
  <si>
    <t>Актуальні проблеми філософії</t>
  </si>
  <si>
    <t>Сучасні світові правові процеси</t>
  </si>
  <si>
    <t>Віктимологічна профілактика</t>
  </si>
  <si>
    <t>Інновації в криміналістиці</t>
  </si>
  <si>
    <t>Актуальні проблеми філософії права</t>
  </si>
  <si>
    <t>Самостійна           робота</t>
  </si>
  <si>
    <t>Українська наукова мова</t>
  </si>
  <si>
    <t>ЗАТВЕРДЖУЮ</t>
  </si>
  <si>
    <t>НАВЧАЛЬНИЙ ПЛАН</t>
  </si>
  <si>
    <t>Курс</t>
  </si>
  <si>
    <t>Вересень</t>
  </si>
  <si>
    <t>Жовтень</t>
  </si>
  <si>
    <t>Листопад</t>
  </si>
  <si>
    <t>Грудень</t>
  </si>
  <si>
    <t xml:space="preserve">Січень </t>
  </si>
  <si>
    <t>Лютий</t>
  </si>
  <si>
    <t>Березень</t>
  </si>
  <si>
    <t>Квітень</t>
  </si>
  <si>
    <t>Травень</t>
  </si>
  <si>
    <t xml:space="preserve">Червень </t>
  </si>
  <si>
    <t>Липень</t>
  </si>
  <si>
    <t>Серпень</t>
  </si>
  <si>
    <t>Теоретичне навчання</t>
  </si>
  <si>
    <t>Екзаменаційна сесія</t>
  </si>
  <si>
    <t>Разом</t>
  </si>
  <si>
    <t>ПОГОДЖЕНО</t>
  </si>
  <si>
    <t>Перший проректор НАВС</t>
  </si>
  <si>
    <t>майор поліції</t>
  </si>
  <si>
    <t>полковник поліції</t>
  </si>
  <si>
    <t>1. ОБОВ'ЯЗКОВІ НАВЧАЛЬНІ ДИСЦИПЛІНИ</t>
  </si>
  <si>
    <t>Т</t>
  </si>
  <si>
    <t>Е</t>
  </si>
  <si>
    <t>В</t>
  </si>
  <si>
    <t>Н</t>
  </si>
  <si>
    <t>Форма навчання: денна, заочна</t>
  </si>
  <si>
    <t>Термін навчання: 4 роки</t>
  </si>
  <si>
    <t>Відпустка</t>
  </si>
  <si>
    <t>Педагогічна практика (за напрямами наукової спеціальності)</t>
  </si>
  <si>
    <t>П</t>
  </si>
  <si>
    <t>на основі ступеня вищої освіти магістра</t>
  </si>
  <si>
    <t>підготовки здобувачів ІІІ освітньо-наукового рівня вищої освіти</t>
  </si>
  <si>
    <t>Психологія права та правової поведінки</t>
  </si>
  <si>
    <t>Конституційне процесуальне право</t>
  </si>
  <si>
    <t>Порівняльне правознавство</t>
  </si>
  <si>
    <t>Актуальні проблеми сімейного права</t>
  </si>
  <si>
    <t>Освітня складова</t>
  </si>
  <si>
    <t>Наукова складова</t>
  </si>
  <si>
    <t>Загальний обсяг</t>
  </si>
  <si>
    <t xml:space="preserve">Перелік навчальних дисциплін </t>
  </si>
  <si>
    <t>Послідовність вивчення дисциплін, розподіл по курсах і семестрах</t>
  </si>
  <si>
    <t>Обсяг навчальних дисциплін, форми проведення навчальних занять та їх обсяг</t>
  </si>
  <si>
    <t>Шифр за освітньо-науковою програмою</t>
  </si>
  <si>
    <t>підполковник поліції</t>
  </si>
  <si>
    <t>Актуальні проблеми адміністративної діяльності МВС України</t>
  </si>
  <si>
    <t xml:space="preserve">семінарські </t>
  </si>
  <si>
    <t xml:space="preserve"> ступеня доктора філософії галузі знань 08 "Право" за спеціальністю 081 "Право"</t>
  </si>
  <si>
    <t>Іноземна мова наукового спрямування</t>
  </si>
  <si>
    <t>ІV. ПЛАН ОСВІТНЬОГО ПРОЦЕСУ</t>
  </si>
  <si>
    <t>Цикл дисциплін загальної підготовки</t>
  </si>
  <si>
    <t>ОК 01</t>
  </si>
  <si>
    <t>ОК 02</t>
  </si>
  <si>
    <t>ОК 03</t>
  </si>
  <si>
    <t xml:space="preserve">Всього </t>
  </si>
  <si>
    <t>Цикл дисциплін професійної підготовки</t>
  </si>
  <si>
    <t>ОК 04</t>
  </si>
  <si>
    <t>ОК 05</t>
  </si>
  <si>
    <t>ОК 06</t>
  </si>
  <si>
    <t>ОК 07</t>
  </si>
  <si>
    <t>Актуальні проблеми педагогіки та психології в закладах вищої освіти</t>
  </si>
  <si>
    <t>ОК 08</t>
  </si>
  <si>
    <t>ОК 09</t>
  </si>
  <si>
    <t>Цикл практичної підготовки</t>
  </si>
  <si>
    <t>ОК 10</t>
  </si>
  <si>
    <t>Захист</t>
  </si>
  <si>
    <t>2. ВИБІРКОВІ НАВЧАЛЬНІ ДИСЦИПЛІНИ</t>
  </si>
  <si>
    <t>Т.в.о. начальника відділу організації та</t>
  </si>
  <si>
    <t xml:space="preserve">Начальник відділу докторантури </t>
  </si>
  <si>
    <t>координації освітнього процесу НАВС</t>
  </si>
  <si>
    <t>та ад'юнктури НАВС</t>
  </si>
  <si>
    <t xml:space="preserve">                                             Станіслава КОЛОДЕЙЧАК</t>
  </si>
  <si>
    <t xml:space="preserve">                                       Олексій ДРОЗД</t>
  </si>
  <si>
    <t>_____._____.2020</t>
  </si>
  <si>
    <t xml:space="preserve">                                   Станіслав ГУСАРЄВ</t>
  </si>
  <si>
    <t xml:space="preserve">Кримінальне право: доктринальні та практичні проблеми </t>
  </si>
  <si>
    <t>Концептуальні проблеми фінансового права України</t>
  </si>
  <si>
    <t>Акутальні питання інформаційного права</t>
  </si>
  <si>
    <t>Акутальні проблеми конституційного та муніципального права</t>
  </si>
  <si>
    <t>Доктрина кримінального процесуального права України</t>
  </si>
  <si>
    <t>Кримінально-правова охорона права власності</t>
  </si>
  <si>
    <t>Кримінально-правова охорона прав та свобод людини</t>
  </si>
  <si>
    <t xml:space="preserve">Акутальні проблеми захисту цивільних прав та інтересів </t>
  </si>
  <si>
    <t>Акутальні питання трудового права</t>
  </si>
  <si>
    <t>Акутальні питання права соціального забезпечення</t>
  </si>
  <si>
    <t>Акутальні питання українського права та державотворення</t>
  </si>
  <si>
    <t xml:space="preserve">Методологія юридичної науки </t>
  </si>
  <si>
    <t>Кримінальна відповідальність за корупційні правопорушення</t>
  </si>
  <si>
    <t>Реалізація практики Європейського суду з прав людини у кримінальному провадженні</t>
  </si>
  <si>
    <t xml:space="preserve">Організація та методологія наукових досліджень </t>
  </si>
  <si>
    <t>Адміністративне право та процес: доктринальні та практичні проблеми</t>
  </si>
  <si>
    <t>Цивільне право та процес: доктринальні та практичні проблеми</t>
  </si>
  <si>
    <t>ОК 11</t>
  </si>
  <si>
    <t>ОК 12</t>
  </si>
  <si>
    <t>ВК 02</t>
  </si>
  <si>
    <t>ВК 01</t>
  </si>
  <si>
    <t xml:space="preserve">Виібркові навчальні дисципліни </t>
  </si>
  <si>
    <t xml:space="preserve">Вибіркові навчальні дисципліни </t>
  </si>
  <si>
    <t>І. ГРАФІК ОСВІТНЬОГО ПРОЦЕСУ</t>
  </si>
  <si>
    <t>ЗЗ</t>
  </si>
  <si>
    <t>ПОЗНАЧЕННЯ: Т - теоретичне навчання, Е - екзаменаційна сесія, П - педагогічна практика , Н - науково-дослідницька робота, В - відпустка, ЗЗ - заслуховування звітів</t>
  </si>
  <si>
    <t>ІІ. ЗВЕДЕНІ ДАНІ ПРО БЮДЖЕТ ЧАСУ, тижні</t>
  </si>
  <si>
    <t>ІІІ. ПРАКТИЧНА ПІДГОТОВКА</t>
  </si>
  <si>
    <t>Педагогічна практика</t>
  </si>
  <si>
    <t>Науково-дослідна робота</t>
  </si>
  <si>
    <t xml:space="preserve">Назва </t>
  </si>
  <si>
    <t>Семестр</t>
  </si>
  <si>
    <t>Число тижнів</t>
  </si>
  <si>
    <t>Число кредитів</t>
  </si>
  <si>
    <t>Заслуховування звітів</t>
  </si>
  <si>
    <t xml:space="preserve">Інформаційні технології у науково- правових дослідженях </t>
  </si>
  <si>
    <t>Конституційне право: науково-теоретичні та практичні проблеми</t>
  </si>
  <si>
    <t>Сучасні технології викладання у закладах вищої освіти</t>
  </si>
  <si>
    <t>Теоретико-методологічні проблеми юридичної психології</t>
  </si>
  <si>
    <t>Психологія девіантної поведінки</t>
  </si>
  <si>
    <t>Актуальні пробеми кризисної психології</t>
  </si>
  <si>
    <t xml:space="preserve">Modern aspects of human rights: European standard </t>
  </si>
  <si>
    <t>Правові основи теорії демократії</t>
  </si>
  <si>
    <t>Теорія адміністративного примусу</t>
  </si>
  <si>
    <t>Актуальні проблеми теорії службового права</t>
  </si>
  <si>
    <t xml:space="preserve">                                             </t>
  </si>
  <si>
    <t xml:space="preserve">Завідувач відділу докторантури і аспірантури              </t>
  </si>
  <si>
    <t xml:space="preserve">                                                                                Лариса СОРОКА</t>
  </si>
  <si>
    <t xml:space="preserve">                               Сергій КОРОЄД</t>
  </si>
  <si>
    <t xml:space="preserve">В.о. Президента </t>
  </si>
  <si>
    <t xml:space="preserve">                               </t>
  </si>
  <si>
    <t>Науково-дослідний інститут публічного права</t>
  </si>
  <si>
    <t>Сергій КОРОЄД</t>
  </si>
  <si>
    <t>В.о. Президента НДІПП</t>
  </si>
  <si>
    <t>____.____.2022</t>
  </si>
  <si>
    <t>Схвалено на засіданні Вченої ради НДІПП</t>
  </si>
  <si>
    <t>від 17.08.2022 року Протокол № ___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</si>
</sst>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</numFmts>
  <fonts count="57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name val="Adobe Arabic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4" borderId="0" applyNumberFormat="0" applyBorder="0" applyAlignment="0" applyProtection="0"/>
    <xf numFmtId="0" fontId="8" fillId="4" borderId="0" applyNumberFormat="0" applyBorder="0" applyAlignment="0" applyProtection="0"/>
    <xf numFmtId="0" fontId="39" fillId="5" borderId="0" applyNumberFormat="0" applyBorder="0" applyAlignment="0" applyProtection="0"/>
    <xf numFmtId="0" fontId="8" fillId="5" borderId="0" applyNumberFormat="0" applyBorder="0" applyAlignment="0" applyProtection="0"/>
    <xf numFmtId="0" fontId="39" fillId="6" borderId="0" applyNumberFormat="0" applyBorder="0" applyAlignment="0" applyProtection="0"/>
    <xf numFmtId="0" fontId="8" fillId="7" borderId="0" applyNumberFormat="0" applyBorder="0" applyAlignment="0" applyProtection="0"/>
    <xf numFmtId="0" fontId="39" fillId="8" borderId="0" applyNumberFormat="0" applyBorder="0" applyAlignment="0" applyProtection="0"/>
    <xf numFmtId="0" fontId="8" fillId="9" borderId="0" applyNumberFormat="0" applyBorder="0" applyAlignment="0" applyProtection="0"/>
    <xf numFmtId="0" fontId="39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8" fillId="13" borderId="0" applyNumberFormat="0" applyBorder="0" applyAlignment="0" applyProtection="0"/>
    <xf numFmtId="0" fontId="39" fillId="14" borderId="0" applyNumberFormat="0" applyBorder="0" applyAlignment="0" applyProtection="0"/>
    <xf numFmtId="0" fontId="8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5" borderId="0" applyNumberFormat="0" applyBorder="0" applyAlignment="0" applyProtection="0"/>
    <xf numFmtId="0" fontId="39" fillId="16" borderId="0" applyNumberFormat="0" applyBorder="0" applyAlignment="0" applyProtection="0"/>
    <xf numFmtId="0" fontId="8" fillId="11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20" borderId="0" applyNumberFormat="0" applyBorder="0" applyAlignment="0" applyProtection="0"/>
    <xf numFmtId="0" fontId="40" fillId="21" borderId="0" applyNumberFormat="0" applyBorder="0" applyAlignment="0" applyProtection="0"/>
    <xf numFmtId="0" fontId="9" fillId="13" borderId="0" applyNumberFormat="0" applyBorder="0" applyAlignment="0" applyProtection="0"/>
    <xf numFmtId="0" fontId="40" fillId="14" borderId="0" applyNumberFormat="0" applyBorder="0" applyAlignment="0" applyProtection="0"/>
    <xf numFmtId="0" fontId="9" fillId="14" borderId="0" applyNumberFormat="0" applyBorder="0" applyAlignment="0" applyProtection="0"/>
    <xf numFmtId="0" fontId="40" fillId="22" borderId="0" applyNumberFormat="0" applyBorder="0" applyAlignment="0" applyProtection="0"/>
    <xf numFmtId="0" fontId="9" fillId="22" borderId="0" applyNumberFormat="0" applyBorder="0" applyAlignment="0" applyProtection="0"/>
    <xf numFmtId="0" fontId="40" fillId="23" borderId="0" applyNumberFormat="0" applyBorder="0" applyAlignment="0" applyProtection="0"/>
    <xf numFmtId="0" fontId="9" fillId="24" borderId="0" applyNumberFormat="0" applyBorder="0" applyAlignment="0" applyProtection="0"/>
    <xf numFmtId="0" fontId="40" fillId="25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27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22" borderId="0" applyNumberFormat="0" applyBorder="0" applyAlignment="0" applyProtection="0"/>
    <xf numFmtId="0" fontId="40" fillId="33" borderId="0" applyNumberFormat="0" applyBorder="0" applyAlignment="0" applyProtection="0"/>
    <xf numFmtId="0" fontId="9" fillId="24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1" applyNumberFormat="0" applyAlignment="0" applyProtection="0"/>
    <xf numFmtId="0" fontId="10" fillId="9" borderId="2" applyNumberFormat="0" applyAlignment="0" applyProtection="0"/>
    <xf numFmtId="0" fontId="42" fillId="37" borderId="3" applyNumberFormat="0" applyAlignment="0" applyProtection="0"/>
    <xf numFmtId="0" fontId="11" fillId="38" borderId="4" applyNumberFormat="0" applyAlignment="0" applyProtection="0"/>
    <xf numFmtId="0" fontId="43" fillId="37" borderId="1" applyNumberFormat="0" applyAlignment="0" applyProtection="0"/>
    <xf numFmtId="0" fontId="12" fillId="38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45" fillId="0" borderId="7" applyNumberFormat="0" applyFill="0" applyAlignment="0" applyProtection="0"/>
    <xf numFmtId="0" fontId="14" fillId="0" borderId="8" applyNumberFormat="0" applyFill="0" applyAlignment="0" applyProtection="0"/>
    <xf numFmtId="0" fontId="46" fillId="0" borderId="9" applyNumberFormat="0" applyFill="0" applyAlignment="0" applyProtection="0"/>
    <xf numFmtId="0" fontId="1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48" fillId="39" borderId="13" applyNumberFormat="0" applyAlignment="0" applyProtection="0"/>
    <xf numFmtId="0" fontId="17" fillId="40" borderId="14" applyNumberFormat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19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43" borderId="0" applyNumberFormat="0" applyBorder="0" applyAlignment="0" applyProtection="0"/>
    <xf numFmtId="0" fontId="2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4" borderId="15" applyNumberFormat="0" applyFont="0" applyAlignment="0" applyProtection="0"/>
    <xf numFmtId="0" fontId="0" fillId="45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2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46" borderId="0" applyNumberFormat="0" applyBorder="0" applyAlignment="0" applyProtection="0"/>
    <xf numFmtId="0" fontId="24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47" borderId="0" xfId="0" applyNumberFormat="1" applyFont="1" applyFill="1" applyBorder="1" applyAlignment="1" applyProtection="1">
      <alignment vertical="center"/>
      <protection/>
    </xf>
    <xf numFmtId="0" fontId="6" fillId="47" borderId="0" xfId="0" applyNumberFormat="1" applyFont="1" applyFill="1" applyBorder="1" applyAlignment="1" applyProtection="1">
      <alignment vertical="center"/>
      <protection/>
    </xf>
    <xf numFmtId="0" fontId="2" fillId="47" borderId="0" xfId="0" applyNumberFormat="1" applyFont="1" applyFill="1" applyBorder="1" applyAlignment="1" applyProtection="1">
      <alignment vertical="center"/>
      <protection/>
    </xf>
    <xf numFmtId="0" fontId="3" fillId="47" borderId="0" xfId="0" applyNumberFormat="1" applyFont="1" applyFill="1" applyBorder="1" applyAlignment="1" applyProtection="1">
      <alignment vertical="center"/>
      <protection/>
    </xf>
    <xf numFmtId="0" fontId="1" fillId="47" borderId="0" xfId="0" applyNumberFormat="1" applyFont="1" applyFill="1" applyBorder="1" applyAlignment="1" applyProtection="1">
      <alignment vertical="center"/>
      <protection/>
    </xf>
    <xf numFmtId="0" fontId="5" fillId="47" borderId="0" xfId="0" applyNumberFormat="1" applyFont="1" applyFill="1" applyBorder="1" applyAlignment="1" applyProtection="1">
      <alignment horizontal="center" vertical="center"/>
      <protection/>
    </xf>
    <xf numFmtId="0" fontId="7" fillId="47" borderId="0" xfId="0" applyNumberFormat="1" applyFont="1" applyFill="1" applyBorder="1" applyAlignment="1" applyProtection="1">
      <alignment horizontal="center" vertical="center"/>
      <protection/>
    </xf>
    <xf numFmtId="0" fontId="5" fillId="47" borderId="0" xfId="0" applyNumberFormat="1" applyFont="1" applyFill="1" applyBorder="1" applyAlignment="1">
      <alignment horizontal="center" wrapText="1"/>
    </xf>
    <xf numFmtId="0" fontId="5" fillId="47" borderId="0" xfId="0" applyNumberFormat="1" applyFont="1" applyFill="1" applyBorder="1" applyAlignment="1" applyProtection="1">
      <alignment horizontal="left" vertical="center" wrapText="1"/>
      <protection/>
    </xf>
    <xf numFmtId="0" fontId="3" fillId="47" borderId="0" xfId="0" applyNumberFormat="1" applyFont="1" applyFill="1" applyBorder="1" applyAlignment="1" applyProtection="1">
      <alignment horizontal="center" vertical="center"/>
      <protection/>
    </xf>
    <xf numFmtId="0" fontId="3" fillId="47" borderId="0" xfId="0" applyNumberFormat="1" applyFont="1" applyFill="1" applyBorder="1" applyAlignment="1">
      <alignment horizontal="left" wrapText="1"/>
    </xf>
    <xf numFmtId="0" fontId="3" fillId="47" borderId="0" xfId="0" applyNumberFormat="1" applyFont="1" applyFill="1" applyBorder="1" applyAlignment="1">
      <alignment horizontal="center" wrapText="1"/>
    </xf>
    <xf numFmtId="0" fontId="3" fillId="47" borderId="0" xfId="0" applyNumberFormat="1" applyFont="1" applyFill="1" applyBorder="1" applyAlignment="1" applyProtection="1">
      <alignment horizontal="left" vertical="center" wrapText="1"/>
      <protection/>
    </xf>
    <xf numFmtId="0" fontId="3" fillId="47" borderId="0" xfId="0" applyNumberFormat="1" applyFont="1" applyFill="1" applyBorder="1" applyAlignment="1" applyProtection="1">
      <alignment horizontal="center" vertical="center"/>
      <protection/>
    </xf>
    <xf numFmtId="0" fontId="4" fillId="47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0" fontId="3" fillId="48" borderId="21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0" fontId="25" fillId="47" borderId="19" xfId="0" applyNumberFormat="1" applyFont="1" applyFill="1" applyBorder="1" applyAlignment="1" applyProtection="1">
      <alignment horizontal="center" vertical="center"/>
      <protection/>
    </xf>
    <xf numFmtId="0" fontId="25" fillId="47" borderId="20" xfId="0" applyNumberFormat="1" applyFont="1" applyFill="1" applyBorder="1" applyAlignment="1" applyProtection="1">
      <alignment horizontal="center" vertical="center"/>
      <protection/>
    </xf>
    <xf numFmtId="0" fontId="25" fillId="47" borderId="22" xfId="0" applyNumberFormat="1" applyFont="1" applyFill="1" applyBorder="1" applyAlignment="1" applyProtection="1">
      <alignment horizontal="center" vertical="center"/>
      <protection/>
    </xf>
    <xf numFmtId="1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47" borderId="25" xfId="0" applyNumberFormat="1" applyFont="1" applyFill="1" applyBorder="1" applyAlignment="1" applyProtection="1">
      <alignment horizontal="center" vertical="center"/>
      <protection/>
    </xf>
    <xf numFmtId="0" fontId="25" fillId="47" borderId="2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88" applyFont="1">
      <alignment/>
      <protection/>
    </xf>
    <xf numFmtId="0" fontId="5" fillId="0" borderId="0" xfId="88" applyFont="1" applyAlignment="1">
      <alignment horizontal="left"/>
      <protection/>
    </xf>
    <xf numFmtId="0" fontId="5" fillId="0" borderId="0" xfId="88" applyFont="1" applyAlignment="1">
      <alignment horizontal="center"/>
      <protection/>
    </xf>
    <xf numFmtId="0" fontId="5" fillId="0" borderId="0" xfId="88" applyFont="1" applyAlignment="1">
      <alignment/>
      <protection/>
    </xf>
    <xf numFmtId="0" fontId="5" fillId="0" borderId="0" xfId="88" applyFont="1" applyAlignment="1">
      <alignment wrapText="1"/>
      <protection/>
    </xf>
    <xf numFmtId="0" fontId="7" fillId="0" borderId="0" xfId="88" applyFont="1" applyAlignment="1">
      <alignment/>
      <protection/>
    </xf>
    <xf numFmtId="0" fontId="3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readingOrder="1"/>
    </xf>
    <xf numFmtId="0" fontId="2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49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49" borderId="0" xfId="0" applyFont="1" applyFill="1" applyBorder="1" applyAlignment="1">
      <alignment horizontal="center" vertical="center"/>
    </xf>
    <xf numFmtId="0" fontId="5" fillId="0" borderId="0" xfId="88" applyFont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4" fillId="0" borderId="19" xfId="0" applyFont="1" applyFill="1" applyBorder="1" applyAlignment="1">
      <alignment horizontal="center" vertical="center"/>
    </xf>
    <xf numFmtId="0" fontId="5" fillId="0" borderId="0" xfId="88" applyFont="1" applyAlignment="1">
      <alignment vertical="top" wrapText="1"/>
      <protection/>
    </xf>
    <xf numFmtId="0" fontId="5" fillId="0" borderId="0" xfId="88" applyFont="1" applyAlignment="1">
      <alignment vertical="top"/>
      <protection/>
    </xf>
    <xf numFmtId="1" fontId="27" fillId="47" borderId="31" xfId="0" applyNumberFormat="1" applyFont="1" applyFill="1" applyBorder="1" applyAlignment="1">
      <alignment horizontal="center" vertical="center" wrapText="1"/>
    </xf>
    <xf numFmtId="1" fontId="25" fillId="47" borderId="31" xfId="0" applyNumberFormat="1" applyFont="1" applyFill="1" applyBorder="1" applyAlignment="1">
      <alignment horizontal="center" vertical="center" wrapText="1"/>
    </xf>
    <xf numFmtId="1" fontId="27" fillId="47" borderId="3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5" fillId="47" borderId="23" xfId="0" applyNumberFormat="1" applyFont="1" applyFill="1" applyBorder="1" applyAlignment="1" applyProtection="1">
      <alignment horizontal="center" vertical="center"/>
      <protection/>
    </xf>
    <xf numFmtId="0" fontId="3" fillId="48" borderId="33" xfId="0" applyNumberFormat="1" applyFont="1" applyFill="1" applyBorder="1" applyAlignment="1">
      <alignment horizontal="left" vertical="center" wrapText="1"/>
    </xf>
    <xf numFmtId="0" fontId="3" fillId="48" borderId="29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1" fontId="27" fillId="47" borderId="37" xfId="0" applyNumberFormat="1" applyFont="1" applyFill="1" applyBorder="1" applyAlignment="1">
      <alignment horizontal="center" vertical="center" wrapText="1"/>
    </xf>
    <xf numFmtId="0" fontId="25" fillId="47" borderId="38" xfId="0" applyNumberFormat="1" applyFont="1" applyFill="1" applyBorder="1" applyAlignment="1" applyProtection="1">
      <alignment horizontal="right" vertical="center" wrapText="1"/>
      <protection locked="0"/>
    </xf>
    <xf numFmtId="0" fontId="25" fillId="47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9" xfId="0" applyNumberFormat="1" applyFont="1" applyFill="1" applyBorder="1" applyAlignment="1">
      <alignment horizontal="left" vertical="center" wrapText="1"/>
    </xf>
    <xf numFmtId="0" fontId="3" fillId="48" borderId="29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left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47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0" fontId="25" fillId="47" borderId="43" xfId="0" applyNumberFormat="1" applyFont="1" applyFill="1" applyBorder="1" applyAlignment="1" applyProtection="1">
      <alignment horizontal="right" vertical="center"/>
      <protection/>
    </xf>
    <xf numFmtId="0" fontId="25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0" fontId="25" fillId="47" borderId="45" xfId="0" applyNumberFormat="1" applyFont="1" applyFill="1" applyBorder="1" applyAlignment="1" applyProtection="1">
      <alignment horizontal="right" vertical="center"/>
      <protection/>
    </xf>
    <xf numFmtId="1" fontId="25" fillId="0" borderId="46" xfId="0" applyNumberFormat="1" applyFont="1" applyFill="1" applyBorder="1" applyAlignment="1">
      <alignment horizontal="center" vertical="center" wrapText="1"/>
    </xf>
    <xf numFmtId="0" fontId="26" fillId="48" borderId="19" xfId="0" applyNumberFormat="1" applyFont="1" applyFill="1" applyBorder="1" applyAlignment="1">
      <alignment horizontal="center" vertical="center"/>
    </xf>
    <xf numFmtId="0" fontId="26" fillId="48" borderId="19" xfId="0" applyNumberFormat="1" applyFont="1" applyFill="1" applyBorder="1" applyAlignment="1">
      <alignment horizontal="center" vertical="center" wrapText="1" shrinkToFit="1"/>
    </xf>
    <xf numFmtId="0" fontId="3" fillId="48" borderId="19" xfId="0" applyNumberFormat="1" applyFont="1" applyFill="1" applyBorder="1" applyAlignment="1">
      <alignment horizontal="center" vertical="center"/>
    </xf>
    <xf numFmtId="0" fontId="3" fillId="48" borderId="22" xfId="0" applyNumberFormat="1" applyFont="1" applyFill="1" applyBorder="1" applyAlignment="1">
      <alignment horizontal="center" vertical="center"/>
    </xf>
    <xf numFmtId="0" fontId="27" fillId="48" borderId="47" xfId="0" applyNumberFormat="1" applyFont="1" applyFill="1" applyBorder="1" applyAlignment="1">
      <alignment vertical="center" wrapText="1"/>
    </xf>
    <xf numFmtId="1" fontId="25" fillId="48" borderId="3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47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1" fontId="3" fillId="48" borderId="28" xfId="0" applyNumberFormat="1" applyFont="1" applyFill="1" applyBorder="1" applyAlignment="1">
      <alignment horizontal="center" vertical="center" wrapText="1"/>
    </xf>
    <xf numFmtId="0" fontId="25" fillId="48" borderId="25" xfId="0" applyNumberFormat="1" applyFont="1" applyFill="1" applyBorder="1" applyAlignment="1" applyProtection="1">
      <alignment horizontal="center" vertical="center"/>
      <protection/>
    </xf>
    <xf numFmtId="0" fontId="3" fillId="48" borderId="19" xfId="0" applyNumberFormat="1" applyFont="1" applyFill="1" applyBorder="1" applyAlignment="1" applyProtection="1">
      <alignment horizontal="center" vertical="center"/>
      <protection/>
    </xf>
    <xf numFmtId="0" fontId="3" fillId="48" borderId="23" xfId="0" applyNumberFormat="1" applyFont="1" applyFill="1" applyBorder="1" applyAlignment="1" applyProtection="1">
      <alignment horizontal="center" vertical="center"/>
      <protection/>
    </xf>
    <xf numFmtId="0" fontId="3" fillId="47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1" fontId="25" fillId="0" borderId="50" xfId="0" applyNumberFormat="1" applyFont="1" applyFill="1" applyBorder="1" applyAlignment="1">
      <alignment horizontal="center" vertical="center" wrapText="1"/>
    </xf>
    <xf numFmtId="0" fontId="3" fillId="48" borderId="25" xfId="0" applyNumberFormat="1" applyFont="1" applyFill="1" applyBorder="1" applyAlignment="1" applyProtection="1">
      <alignment horizontal="center" vertical="center"/>
      <protection/>
    </xf>
    <xf numFmtId="0" fontId="3" fillId="48" borderId="20" xfId="0" applyNumberFormat="1" applyFont="1" applyFill="1" applyBorder="1" applyAlignment="1" applyProtection="1">
      <alignment horizontal="center" vertical="center"/>
      <protection/>
    </xf>
    <xf numFmtId="1" fontId="3" fillId="48" borderId="27" xfId="0" applyNumberFormat="1" applyFont="1" applyFill="1" applyBorder="1" applyAlignment="1">
      <alignment horizontal="center" vertical="center" wrapText="1"/>
    </xf>
    <xf numFmtId="1" fontId="25" fillId="47" borderId="51" xfId="0" applyNumberFormat="1" applyFont="1" applyFill="1" applyBorder="1" applyAlignment="1">
      <alignment horizontal="center" vertical="center" wrapText="1"/>
    </xf>
    <xf numFmtId="1" fontId="25" fillId="47" borderId="3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3" fillId="0" borderId="26" xfId="0" applyNumberFormat="1" applyFont="1" applyFill="1" applyBorder="1" applyAlignment="1">
      <alignment horizontal="center" vertical="center" wrapText="1"/>
    </xf>
    <xf numFmtId="178" fontId="3" fillId="48" borderId="19" xfId="0" applyNumberFormat="1" applyFont="1" applyFill="1" applyBorder="1" applyAlignment="1">
      <alignment horizontal="center" vertical="center" wrapText="1"/>
    </xf>
    <xf numFmtId="0" fontId="25" fillId="48" borderId="36" xfId="0" applyNumberFormat="1" applyFont="1" applyFill="1" applyBorder="1" applyAlignment="1">
      <alignment horizontal="right" vertical="center" wrapText="1"/>
    </xf>
    <xf numFmtId="0" fontId="5" fillId="47" borderId="0" xfId="89" applyNumberFormat="1" applyFont="1" applyFill="1" applyBorder="1" applyAlignment="1">
      <alignment vertical="center"/>
      <protection/>
    </xf>
    <xf numFmtId="178" fontId="25" fillId="48" borderId="19" xfId="0" applyNumberFormat="1" applyFont="1" applyFill="1" applyBorder="1" applyAlignment="1">
      <alignment horizontal="center" vertical="center" wrapText="1"/>
    </xf>
    <xf numFmtId="1" fontId="3" fillId="48" borderId="20" xfId="0" applyNumberFormat="1" applyFont="1" applyFill="1" applyBorder="1" applyAlignment="1">
      <alignment horizontal="center" vertical="center" wrapText="1"/>
    </xf>
    <xf numFmtId="0" fontId="3" fillId="48" borderId="52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>
      <alignment horizontal="center" vertical="center"/>
    </xf>
    <xf numFmtId="0" fontId="5" fillId="48" borderId="0" xfId="0" applyNumberFormat="1" applyFont="1" applyFill="1" applyBorder="1" applyAlignment="1" applyProtection="1">
      <alignment horizontal="center" vertical="center" wrapText="1"/>
      <protection/>
    </xf>
    <xf numFmtId="0" fontId="5" fillId="48" borderId="0" xfId="0" applyNumberFormat="1" applyFont="1" applyFill="1" applyBorder="1" applyAlignment="1" applyProtection="1">
      <alignment horizontal="center" vertical="center"/>
      <protection/>
    </xf>
    <xf numFmtId="0" fontId="7" fillId="48" borderId="0" xfId="0" applyNumberFormat="1" applyFont="1" applyFill="1" applyBorder="1" applyAlignment="1" applyProtection="1">
      <alignment horizontal="center" vertical="center"/>
      <protection/>
    </xf>
    <xf numFmtId="178" fontId="3" fillId="48" borderId="22" xfId="0" applyNumberFormat="1" applyFont="1" applyFill="1" applyBorder="1" applyAlignment="1">
      <alignment horizontal="center" vertical="center" wrapText="1"/>
    </xf>
    <xf numFmtId="0" fontId="25" fillId="48" borderId="24" xfId="0" applyNumberFormat="1" applyFont="1" applyFill="1" applyBorder="1" applyAlignment="1" applyProtection="1">
      <alignment horizontal="center" vertical="center" wrapText="1"/>
      <protection/>
    </xf>
    <xf numFmtId="178" fontId="25" fillId="48" borderId="24" xfId="0" applyNumberFormat="1" applyFont="1" applyFill="1" applyBorder="1" applyAlignment="1" applyProtection="1">
      <alignment horizontal="center" vertical="center" wrapText="1"/>
      <protection/>
    </xf>
    <xf numFmtId="0" fontId="3" fillId="48" borderId="36" xfId="0" applyNumberFormat="1" applyFont="1" applyFill="1" applyBorder="1" applyAlignment="1">
      <alignment horizontal="center" vertical="center"/>
    </xf>
    <xf numFmtId="178" fontId="3" fillId="48" borderId="36" xfId="0" applyNumberFormat="1" applyFont="1" applyFill="1" applyBorder="1" applyAlignment="1">
      <alignment horizontal="center" vertical="center" wrapText="1"/>
    </xf>
    <xf numFmtId="0" fontId="26" fillId="48" borderId="43" xfId="0" applyNumberFormat="1" applyFont="1" applyFill="1" applyBorder="1" applyAlignment="1">
      <alignment horizontal="center" vertical="center"/>
    </xf>
    <xf numFmtId="178" fontId="25" fillId="48" borderId="43" xfId="0" applyNumberFormat="1" applyFont="1" applyFill="1" applyBorder="1" applyAlignment="1">
      <alignment horizontal="center" vertical="center" wrapText="1"/>
    </xf>
    <xf numFmtId="0" fontId="26" fillId="48" borderId="46" xfId="0" applyNumberFormat="1" applyFont="1" applyFill="1" applyBorder="1" applyAlignment="1">
      <alignment horizontal="center" vertical="center"/>
    </xf>
    <xf numFmtId="178" fontId="25" fillId="48" borderId="46" xfId="0" applyNumberFormat="1" applyFont="1" applyFill="1" applyBorder="1" applyAlignment="1">
      <alignment horizontal="center" vertical="center" wrapText="1"/>
    </xf>
    <xf numFmtId="0" fontId="7" fillId="48" borderId="0" xfId="0" applyFont="1" applyFill="1" applyAlignment="1">
      <alignment/>
    </xf>
    <xf numFmtId="0" fontId="5" fillId="48" borderId="0" xfId="88" applyFont="1" applyFill="1">
      <alignment/>
      <protection/>
    </xf>
    <xf numFmtId="0" fontId="7" fillId="48" borderId="0" xfId="88" applyFont="1" applyFill="1" applyAlignment="1">
      <alignment/>
      <protection/>
    </xf>
    <xf numFmtId="0" fontId="5" fillId="48" borderId="0" xfId="88" applyFont="1" applyFill="1" applyAlignment="1">
      <alignment/>
      <protection/>
    </xf>
    <xf numFmtId="0" fontId="3" fillId="48" borderId="0" xfId="0" applyNumberFormat="1" applyFont="1" applyFill="1" applyBorder="1" applyAlignment="1">
      <alignment horizontal="center" wrapText="1"/>
    </xf>
    <xf numFmtId="0" fontId="3" fillId="48" borderId="0" xfId="0" applyNumberFormat="1" applyFont="1" applyFill="1" applyBorder="1" applyAlignment="1">
      <alignment horizontal="left" wrapText="1"/>
    </xf>
    <xf numFmtId="0" fontId="5" fillId="48" borderId="0" xfId="0" applyNumberFormat="1" applyFont="1" applyFill="1" applyBorder="1" applyAlignment="1" applyProtection="1">
      <alignment vertical="center"/>
      <protection/>
    </xf>
    <xf numFmtId="0" fontId="6" fillId="48" borderId="0" xfId="0" applyNumberFormat="1" applyFont="1" applyFill="1" applyBorder="1" applyAlignment="1" applyProtection="1">
      <alignment horizontal="center" vertical="center" wrapText="1"/>
      <protection/>
    </xf>
    <xf numFmtId="0" fontId="2" fillId="48" borderId="0" xfId="0" applyNumberFormat="1" applyFont="1" applyFill="1" applyBorder="1" applyAlignment="1" applyProtection="1">
      <alignment vertical="center"/>
      <protection/>
    </xf>
    <xf numFmtId="0" fontId="3" fillId="48" borderId="40" xfId="0" applyNumberFormat="1" applyFont="1" applyFill="1" applyBorder="1" applyAlignment="1" applyProtection="1">
      <alignment horizontal="center" vertical="center"/>
      <protection/>
    </xf>
    <xf numFmtId="0" fontId="3" fillId="48" borderId="52" xfId="0" applyNumberFormat="1" applyFont="1" applyFill="1" applyBorder="1" applyAlignment="1" applyProtection="1">
      <alignment horizontal="center" vertical="center"/>
      <protection/>
    </xf>
    <xf numFmtId="178" fontId="25" fillId="48" borderId="22" xfId="0" applyNumberFormat="1" applyFont="1" applyFill="1" applyBorder="1" applyAlignment="1">
      <alignment horizontal="center" vertical="center" wrapText="1"/>
    </xf>
    <xf numFmtId="1" fontId="25" fillId="47" borderId="37" xfId="0" applyNumberFormat="1" applyFont="1" applyFill="1" applyBorder="1" applyAlignment="1">
      <alignment horizontal="center" vertical="center" wrapText="1"/>
    </xf>
    <xf numFmtId="0" fontId="25" fillId="48" borderId="0" xfId="0" applyNumberFormat="1" applyFont="1" applyFill="1" applyBorder="1" applyAlignment="1">
      <alignment horizontal="right" vertical="center" wrapText="1"/>
    </xf>
    <xf numFmtId="0" fontId="27" fillId="48" borderId="53" xfId="0" applyNumberFormat="1" applyFont="1" applyFill="1" applyBorder="1" applyAlignment="1">
      <alignment vertical="center" wrapText="1"/>
    </xf>
    <xf numFmtId="178" fontId="25" fillId="48" borderId="36" xfId="0" applyNumberFormat="1" applyFont="1" applyFill="1" applyBorder="1" applyAlignment="1">
      <alignment horizontal="center" vertical="center" wrapText="1"/>
    </xf>
    <xf numFmtId="1" fontId="25" fillId="48" borderId="54" xfId="0" applyNumberFormat="1" applyFont="1" applyFill="1" applyBorder="1" applyAlignment="1">
      <alignment horizontal="center" vertical="center" wrapText="1"/>
    </xf>
    <xf numFmtId="1" fontId="27" fillId="47" borderId="24" xfId="0" applyNumberFormat="1" applyFont="1" applyFill="1" applyBorder="1" applyAlignment="1">
      <alignment horizontal="center" vertical="center" wrapText="1"/>
    </xf>
    <xf numFmtId="1" fontId="25" fillId="47" borderId="24" xfId="0" applyNumberFormat="1" applyFont="1" applyFill="1" applyBorder="1" applyAlignment="1">
      <alignment horizontal="center" vertical="center" wrapText="1"/>
    </xf>
    <xf numFmtId="0" fontId="26" fillId="48" borderId="46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/>
    </xf>
    <xf numFmtId="0" fontId="25" fillId="0" borderId="0" xfId="0" applyFont="1" applyAlignment="1">
      <alignment/>
    </xf>
    <xf numFmtId="1" fontId="25" fillId="48" borderId="24" xfId="0" applyNumberFormat="1" applyFont="1" applyFill="1" applyBorder="1" applyAlignment="1" applyProtection="1">
      <alignment horizontal="center" vertical="center" wrapText="1"/>
      <protection/>
    </xf>
    <xf numFmtId="0" fontId="1" fillId="48" borderId="0" xfId="0" applyNumberFormat="1" applyFont="1" applyFill="1" applyBorder="1" applyAlignment="1" applyProtection="1">
      <alignment vertical="center"/>
      <protection/>
    </xf>
    <xf numFmtId="1" fontId="3" fillId="48" borderId="19" xfId="0" applyNumberFormat="1" applyFont="1" applyFill="1" applyBorder="1" applyAlignment="1">
      <alignment horizontal="center" vertical="center" wrapText="1"/>
    </xf>
    <xf numFmtId="0" fontId="3" fillId="48" borderId="25" xfId="0" applyNumberFormat="1" applyFont="1" applyFill="1" applyBorder="1" applyAlignment="1">
      <alignment horizontal="center" vertical="center"/>
    </xf>
    <xf numFmtId="0" fontId="3" fillId="48" borderId="20" xfId="0" applyNumberFormat="1" applyFont="1" applyFill="1" applyBorder="1" applyAlignment="1">
      <alignment horizontal="center" vertical="center"/>
    </xf>
    <xf numFmtId="0" fontId="3" fillId="48" borderId="19" xfId="0" applyNumberFormat="1" applyFont="1" applyFill="1" applyBorder="1" applyAlignment="1">
      <alignment horizontal="center" vertical="center" wrapText="1" shrinkToFit="1"/>
    </xf>
    <xf numFmtId="0" fontId="3" fillId="48" borderId="43" xfId="0" applyNumberFormat="1" applyFont="1" applyFill="1" applyBorder="1" applyAlignment="1">
      <alignment horizontal="center" vertical="center"/>
    </xf>
    <xf numFmtId="0" fontId="3" fillId="48" borderId="22" xfId="0" applyNumberFormat="1" applyFont="1" applyFill="1" applyBorder="1" applyAlignment="1" quotePrefix="1">
      <alignment horizontal="center" vertical="center" wrapText="1" shrinkToFit="1"/>
    </xf>
    <xf numFmtId="0" fontId="3" fillId="48" borderId="26" xfId="0" applyNumberFormat="1" applyFont="1" applyFill="1" applyBorder="1" applyAlignment="1" applyProtection="1">
      <alignment horizontal="center" vertical="center"/>
      <protection/>
    </xf>
    <xf numFmtId="0" fontId="3" fillId="48" borderId="22" xfId="0" applyNumberFormat="1" applyFont="1" applyFill="1" applyBorder="1" applyAlignment="1" applyProtection="1">
      <alignment horizontal="center" vertical="center"/>
      <protection/>
    </xf>
    <xf numFmtId="0" fontId="3" fillId="48" borderId="19" xfId="0" applyNumberFormat="1" applyFont="1" applyFill="1" applyBorder="1" applyAlignment="1">
      <alignment horizontal="left" vertical="center" wrapText="1"/>
    </xf>
    <xf numFmtId="0" fontId="3" fillId="48" borderId="19" xfId="0" applyNumberFormat="1" applyFont="1" applyFill="1" applyBorder="1" applyAlignment="1" quotePrefix="1">
      <alignment horizontal="center" vertical="center" wrapText="1" shrinkToFit="1"/>
    </xf>
    <xf numFmtId="0" fontId="3" fillId="48" borderId="22" xfId="0" applyNumberFormat="1" applyFont="1" applyFill="1" applyBorder="1" applyAlignment="1">
      <alignment horizontal="center" vertical="center" wrapText="1" shrinkToFit="1"/>
    </xf>
    <xf numFmtId="0" fontId="25" fillId="48" borderId="26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5" fillId="48" borderId="55" xfId="0" applyNumberFormat="1" applyFont="1" applyFill="1" applyBorder="1" applyAlignment="1">
      <alignment vertical="center" wrapText="1"/>
    </xf>
    <xf numFmtId="0" fontId="25" fillId="48" borderId="47" xfId="0" applyNumberFormat="1" applyFont="1" applyFill="1" applyBorder="1" applyAlignment="1">
      <alignment vertical="center" wrapText="1"/>
    </xf>
    <xf numFmtId="1" fontId="3" fillId="48" borderId="23" xfId="0" applyNumberFormat="1" applyFont="1" applyFill="1" applyBorder="1" applyAlignment="1">
      <alignment horizontal="center" vertical="center" wrapText="1"/>
    </xf>
    <xf numFmtId="1" fontId="3" fillId="48" borderId="22" xfId="0" applyNumberFormat="1" applyFont="1" applyFill="1" applyBorder="1" applyAlignment="1">
      <alignment horizontal="center" vertical="center" wrapText="1"/>
    </xf>
    <xf numFmtId="0" fontId="25" fillId="48" borderId="30" xfId="0" applyNumberFormat="1" applyFont="1" applyFill="1" applyBorder="1" applyAlignment="1">
      <alignment vertical="center" wrapText="1"/>
    </xf>
    <xf numFmtId="0" fontId="25" fillId="48" borderId="53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48" borderId="54" xfId="0" applyNumberFormat="1" applyFont="1" applyFill="1" applyBorder="1" applyAlignment="1">
      <alignment horizontal="center" vertical="center"/>
    </xf>
    <xf numFmtId="0" fontId="3" fillId="48" borderId="36" xfId="0" applyNumberFormat="1" applyFont="1" applyFill="1" applyBorder="1" applyAlignment="1">
      <alignment horizontal="center" vertical="center" wrapText="1" shrinkToFit="1"/>
    </xf>
    <xf numFmtId="1" fontId="3" fillId="48" borderId="48" xfId="0" applyNumberFormat="1" applyFont="1" applyFill="1" applyBorder="1" applyAlignment="1">
      <alignment horizontal="center" vertical="center" wrapText="1"/>
    </xf>
    <xf numFmtId="0" fontId="25" fillId="48" borderId="34" xfId="0" applyNumberFormat="1" applyFont="1" applyFill="1" applyBorder="1" applyAlignment="1" applyProtection="1">
      <alignment horizontal="center" vertical="center"/>
      <protection/>
    </xf>
    <xf numFmtId="0" fontId="3" fillId="48" borderId="36" xfId="0" applyNumberFormat="1" applyFont="1" applyFill="1" applyBorder="1" applyAlignment="1" applyProtection="1">
      <alignment horizontal="center" vertical="center"/>
      <protection/>
    </xf>
    <xf numFmtId="0" fontId="3" fillId="48" borderId="56" xfId="0" applyNumberFormat="1" applyFont="1" applyFill="1" applyBorder="1" applyAlignment="1" applyProtection="1">
      <alignment horizontal="center" vertical="center"/>
      <protection/>
    </xf>
    <xf numFmtId="1" fontId="3" fillId="48" borderId="54" xfId="0" applyNumberFormat="1" applyFont="1" applyFill="1" applyBorder="1" applyAlignment="1">
      <alignment horizontal="center" vertical="center" wrapText="1"/>
    </xf>
    <xf numFmtId="0" fontId="3" fillId="48" borderId="41" xfId="0" applyNumberFormat="1" applyFont="1" applyFill="1" applyBorder="1" applyAlignment="1">
      <alignment horizontal="left" vertical="center" wrapText="1"/>
    </xf>
    <xf numFmtId="0" fontId="7" fillId="0" borderId="0" xfId="88" applyFont="1" applyAlignment="1">
      <alignment horizontal="center"/>
      <protection/>
    </xf>
    <xf numFmtId="0" fontId="7" fillId="0" borderId="0" xfId="88" applyFont="1" applyAlignment="1">
      <alignment horizontal="left" vertical="center"/>
      <protection/>
    </xf>
    <xf numFmtId="0" fontId="5" fillId="0" borderId="0" xfId="88" applyFont="1" applyAlignment="1">
      <alignment horizontal="left" vertical="center"/>
      <protection/>
    </xf>
    <xf numFmtId="0" fontId="5" fillId="0" borderId="0" xfId="88" applyFont="1" applyAlignment="1">
      <alignment horizontal="left"/>
      <protection/>
    </xf>
    <xf numFmtId="0" fontId="7" fillId="0" borderId="0" xfId="88" applyFont="1" applyAlignment="1">
      <alignment horizontal="right"/>
      <protection/>
    </xf>
    <xf numFmtId="0" fontId="5" fillId="0" borderId="0" xfId="88" applyFont="1" applyAlignment="1">
      <alignment horizontal="center"/>
      <protection/>
    </xf>
    <xf numFmtId="0" fontId="0" fillId="0" borderId="0" xfId="0" applyBorder="1" applyAlignment="1">
      <alignment horizontal="left" vertical="center"/>
    </xf>
    <xf numFmtId="0" fontId="36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7" fillId="0" borderId="0" xfId="88" applyFont="1" applyAlignment="1">
      <alignment horizontal="left"/>
      <protection/>
    </xf>
    <xf numFmtId="0" fontId="25" fillId="48" borderId="45" xfId="0" applyNumberFormat="1" applyFont="1" applyFill="1" applyBorder="1" applyAlignment="1" applyProtection="1">
      <alignment horizontal="center" vertical="center"/>
      <protection/>
    </xf>
    <xf numFmtId="0" fontId="25" fillId="48" borderId="58" xfId="0" applyNumberFormat="1" applyFont="1" applyFill="1" applyBorder="1" applyAlignment="1" applyProtection="1">
      <alignment horizontal="center" vertical="center"/>
      <protection/>
    </xf>
    <xf numFmtId="0" fontId="25" fillId="48" borderId="50" xfId="0" applyNumberFormat="1" applyFont="1" applyFill="1" applyBorder="1" applyAlignment="1" applyProtection="1">
      <alignment horizontal="center" vertical="center"/>
      <protection/>
    </xf>
    <xf numFmtId="0" fontId="25" fillId="47" borderId="45" xfId="0" applyNumberFormat="1" applyFont="1" applyFill="1" applyBorder="1" applyAlignment="1" applyProtection="1">
      <alignment horizontal="right" vertical="center" wrapText="1"/>
      <protection locked="0"/>
    </xf>
    <xf numFmtId="0" fontId="25" fillId="47" borderId="58" xfId="0" applyNumberFormat="1" applyFont="1" applyFill="1" applyBorder="1" applyAlignment="1" applyProtection="1">
      <alignment horizontal="right" vertical="center" wrapText="1"/>
      <protection locked="0"/>
    </xf>
    <xf numFmtId="0" fontId="25" fillId="47" borderId="51" xfId="0" applyNumberFormat="1" applyFont="1" applyFill="1" applyBorder="1" applyAlignment="1" applyProtection="1">
      <alignment horizontal="right" vertical="center" wrapText="1"/>
      <protection/>
    </xf>
    <xf numFmtId="0" fontId="25" fillId="47" borderId="21" xfId="0" applyNumberFormat="1" applyFont="1" applyFill="1" applyBorder="1" applyAlignment="1" applyProtection="1">
      <alignment horizontal="right" vertical="center" wrapText="1"/>
      <protection/>
    </xf>
    <xf numFmtId="0" fontId="25" fillId="47" borderId="59" xfId="0" applyNumberFormat="1" applyFont="1" applyFill="1" applyBorder="1" applyAlignment="1" applyProtection="1">
      <alignment horizontal="right" vertical="center" wrapText="1"/>
      <protection/>
    </xf>
    <xf numFmtId="0" fontId="25" fillId="47" borderId="60" xfId="0" applyNumberFormat="1" applyFont="1" applyFill="1" applyBorder="1" applyAlignment="1" applyProtection="1">
      <alignment horizontal="right" vertical="center" wrapText="1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8" fillId="0" borderId="58" xfId="0" applyNumberFormat="1" applyFont="1" applyFill="1" applyBorder="1" applyAlignment="1">
      <alignment horizontal="center" vertical="center"/>
    </xf>
    <xf numFmtId="0" fontId="28" fillId="0" borderId="50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0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48" borderId="25" xfId="0" applyNumberFormat="1" applyFont="1" applyFill="1" applyBorder="1" applyAlignment="1" applyProtection="1">
      <alignment horizontal="center" vertical="center"/>
      <protection/>
    </xf>
    <xf numFmtId="0" fontId="25" fillId="47" borderId="19" xfId="0" applyNumberFormat="1" applyFont="1" applyFill="1" applyBorder="1" applyAlignment="1" applyProtection="1">
      <alignment horizontal="center" vertical="center"/>
      <protection/>
    </xf>
    <xf numFmtId="0" fontId="25" fillId="47" borderId="20" xfId="0" applyNumberFormat="1" applyFont="1" applyFill="1" applyBorder="1" applyAlignment="1" applyProtection="1">
      <alignment horizontal="center" vertical="center"/>
      <protection/>
    </xf>
    <xf numFmtId="0" fontId="25" fillId="47" borderId="51" xfId="0" applyNumberFormat="1" applyFont="1" applyFill="1" applyBorder="1" applyAlignment="1" applyProtection="1">
      <alignment horizontal="center" vertical="center"/>
      <protection/>
    </xf>
    <xf numFmtId="0" fontId="25" fillId="47" borderId="21" xfId="0" applyNumberFormat="1" applyFont="1" applyFill="1" applyBorder="1" applyAlignment="1" applyProtection="1">
      <alignment horizontal="center" vertical="center"/>
      <protection/>
    </xf>
    <xf numFmtId="0" fontId="25" fillId="47" borderId="61" xfId="0" applyNumberFormat="1" applyFont="1" applyFill="1" applyBorder="1" applyAlignment="1" applyProtection="1">
      <alignment horizontal="center" vertical="center"/>
      <protection/>
    </xf>
    <xf numFmtId="0" fontId="28" fillId="47" borderId="58" xfId="0" applyNumberFormat="1" applyFont="1" applyFill="1" applyBorder="1" applyAlignment="1">
      <alignment horizontal="center" vertical="center"/>
    </xf>
    <xf numFmtId="0" fontId="28" fillId="47" borderId="50" xfId="0" applyNumberFormat="1" applyFont="1" applyFill="1" applyBorder="1" applyAlignment="1">
      <alignment horizontal="center" vertical="center"/>
    </xf>
    <xf numFmtId="0" fontId="25" fillId="47" borderId="28" xfId="0" applyNumberFormat="1" applyFont="1" applyFill="1" applyBorder="1" applyAlignment="1" applyProtection="1">
      <alignment horizontal="center" vertical="center"/>
      <protection/>
    </xf>
    <xf numFmtId="0" fontId="29" fillId="47" borderId="21" xfId="0" applyNumberFormat="1" applyFont="1" applyFill="1" applyBorder="1" applyAlignment="1">
      <alignment horizontal="center" vertical="center"/>
    </xf>
    <xf numFmtId="0" fontId="29" fillId="47" borderId="29" xfId="0" applyNumberFormat="1" applyFont="1" applyFill="1" applyBorder="1" applyAlignment="1">
      <alignment horizontal="center" vertical="center"/>
    </xf>
    <xf numFmtId="0" fontId="25" fillId="47" borderId="35" xfId="0" applyNumberFormat="1" applyFont="1" applyFill="1" applyBorder="1" applyAlignment="1" applyProtection="1">
      <alignment horizontal="center" vertical="center" textRotation="90" wrapText="1"/>
      <protection/>
    </xf>
    <xf numFmtId="0" fontId="25" fillId="47" borderId="30" xfId="0" applyNumberFormat="1" applyFont="1" applyFill="1" applyBorder="1" applyAlignment="1" applyProtection="1">
      <alignment horizontal="center" vertical="center" textRotation="90" wrapText="1"/>
      <protection/>
    </xf>
    <xf numFmtId="0" fontId="25" fillId="47" borderId="27" xfId="0" applyNumberFormat="1" applyFont="1" applyFill="1" applyBorder="1" applyAlignment="1" applyProtection="1">
      <alignment horizontal="center" vertical="center" textRotation="90" wrapText="1"/>
      <protection/>
    </xf>
    <xf numFmtId="0" fontId="25" fillId="48" borderId="19" xfId="0" applyNumberFormat="1" applyFont="1" applyFill="1" applyBorder="1" applyAlignment="1" applyProtection="1">
      <alignment horizontal="center" vertical="center" textRotation="90" wrapText="1"/>
      <protection/>
    </xf>
    <xf numFmtId="0" fontId="25" fillId="47" borderId="29" xfId="0" applyNumberFormat="1" applyFont="1" applyFill="1" applyBorder="1" applyAlignment="1" applyProtection="1">
      <alignment horizontal="center" vertical="center" textRotation="90" wrapText="1"/>
      <protection/>
    </xf>
    <xf numFmtId="0" fontId="25" fillId="48" borderId="36" xfId="0" applyNumberFormat="1" applyFont="1" applyFill="1" applyBorder="1" applyAlignment="1" applyProtection="1">
      <alignment horizontal="center" vertical="center" textRotation="90" wrapText="1"/>
      <protection/>
    </xf>
    <xf numFmtId="0" fontId="25" fillId="48" borderId="54" xfId="0" applyNumberFormat="1" applyFont="1" applyFill="1" applyBorder="1" applyAlignment="1" applyProtection="1">
      <alignment horizontal="center" vertical="center" textRotation="90" wrapText="1"/>
      <protection/>
    </xf>
    <xf numFmtId="0" fontId="25" fillId="48" borderId="22" xfId="0" applyNumberFormat="1" applyFont="1" applyFill="1" applyBorder="1" applyAlignment="1" applyProtection="1">
      <alignment horizontal="center" vertical="center" textRotation="90" wrapText="1"/>
      <protection/>
    </xf>
    <xf numFmtId="0" fontId="7" fillId="48" borderId="0" xfId="0" applyNumberFormat="1" applyFont="1" applyFill="1" applyBorder="1" applyAlignment="1" applyProtection="1">
      <alignment horizontal="center" vertical="center"/>
      <protection/>
    </xf>
    <xf numFmtId="0" fontId="25" fillId="47" borderId="62" xfId="0" applyNumberFormat="1" applyFont="1" applyFill="1" applyBorder="1" applyAlignment="1" applyProtection="1">
      <alignment horizontal="center" vertical="center" wrapText="1"/>
      <protection/>
    </xf>
    <xf numFmtId="0" fontId="25" fillId="47" borderId="40" xfId="0" applyNumberFormat="1" applyFont="1" applyFill="1" applyBorder="1" applyAlignment="1" applyProtection="1">
      <alignment horizontal="center" vertical="center" wrapText="1"/>
      <protection/>
    </xf>
    <xf numFmtId="0" fontId="25" fillId="47" borderId="52" xfId="0" applyNumberFormat="1" applyFont="1" applyFill="1" applyBorder="1" applyAlignment="1" applyProtection="1">
      <alignment horizontal="center" vertical="center" wrapText="1"/>
      <protection/>
    </xf>
    <xf numFmtId="0" fontId="25" fillId="47" borderId="63" xfId="0" applyNumberFormat="1" applyFont="1" applyFill="1" applyBorder="1" applyAlignment="1" applyProtection="1">
      <alignment horizontal="center" vertical="center"/>
      <protection/>
    </xf>
    <xf numFmtId="0" fontId="25" fillId="47" borderId="54" xfId="0" applyNumberFormat="1" applyFont="1" applyFill="1" applyBorder="1" applyAlignment="1" applyProtection="1">
      <alignment horizontal="center" vertical="center"/>
      <protection/>
    </xf>
    <xf numFmtId="0" fontId="25" fillId="47" borderId="64" xfId="0" applyNumberFormat="1" applyFont="1" applyFill="1" applyBorder="1" applyAlignment="1" applyProtection="1">
      <alignment horizontal="center" vertical="center"/>
      <protection/>
    </xf>
    <xf numFmtId="0" fontId="25" fillId="47" borderId="65" xfId="0" applyNumberFormat="1" applyFont="1" applyFill="1" applyBorder="1" applyAlignment="1" applyProtection="1">
      <alignment horizontal="center" vertical="center" wrapText="1" shrinkToFit="1"/>
      <protection/>
    </xf>
    <xf numFmtId="0" fontId="25" fillId="47" borderId="66" xfId="0" applyNumberFormat="1" applyFont="1" applyFill="1" applyBorder="1" applyAlignment="1" applyProtection="1">
      <alignment horizontal="center" vertical="center" wrapText="1" shrinkToFit="1"/>
      <protection/>
    </xf>
    <xf numFmtId="0" fontId="25" fillId="47" borderId="67" xfId="0" applyNumberFormat="1" applyFont="1" applyFill="1" applyBorder="1" applyAlignment="1" applyProtection="1">
      <alignment horizontal="center" vertical="center" wrapText="1" shrinkToFit="1"/>
      <protection/>
    </xf>
    <xf numFmtId="0" fontId="25" fillId="47" borderId="68" xfId="0" applyNumberFormat="1" applyFont="1" applyFill="1" applyBorder="1" applyAlignment="1" applyProtection="1">
      <alignment horizontal="center" vertical="center" wrapText="1"/>
      <protection/>
    </xf>
    <xf numFmtId="0" fontId="25" fillId="47" borderId="69" xfId="0" applyNumberFormat="1" applyFont="1" applyFill="1" applyBorder="1" applyAlignment="1" applyProtection="1">
      <alignment horizontal="center" vertical="center" wrapText="1"/>
      <protection/>
    </xf>
    <xf numFmtId="0" fontId="25" fillId="47" borderId="70" xfId="0" applyNumberFormat="1" applyFont="1" applyFill="1" applyBorder="1" applyAlignment="1" applyProtection="1">
      <alignment horizontal="center" vertical="center" wrapText="1"/>
      <protection/>
    </xf>
    <xf numFmtId="0" fontId="25" fillId="47" borderId="71" xfId="0" applyNumberFormat="1" applyFont="1" applyFill="1" applyBorder="1" applyAlignment="1" applyProtection="1">
      <alignment horizontal="center" vertical="center" wrapText="1"/>
      <protection/>
    </xf>
    <xf numFmtId="0" fontId="25" fillId="47" borderId="0" xfId="0" applyNumberFormat="1" applyFont="1" applyFill="1" applyBorder="1" applyAlignment="1" applyProtection="1">
      <alignment horizontal="center" vertical="center" wrapText="1"/>
      <protection/>
    </xf>
    <xf numFmtId="0" fontId="25" fillId="47" borderId="72" xfId="0" applyNumberFormat="1" applyFont="1" applyFill="1" applyBorder="1" applyAlignment="1" applyProtection="1">
      <alignment horizontal="center" vertical="center" wrapText="1"/>
      <protection/>
    </xf>
    <xf numFmtId="0" fontId="25" fillId="47" borderId="38" xfId="0" applyNumberFormat="1" applyFont="1" applyFill="1" applyBorder="1" applyAlignment="1" applyProtection="1">
      <alignment horizontal="center" vertical="center" wrapText="1"/>
      <protection/>
    </xf>
    <xf numFmtId="0" fontId="25" fillId="47" borderId="39" xfId="0" applyNumberFormat="1" applyFont="1" applyFill="1" applyBorder="1" applyAlignment="1" applyProtection="1">
      <alignment horizontal="center" vertical="center" wrapText="1"/>
      <protection/>
    </xf>
    <xf numFmtId="0" fontId="25" fillId="47" borderId="73" xfId="0" applyNumberFormat="1" applyFont="1" applyFill="1" applyBorder="1" applyAlignment="1" applyProtection="1">
      <alignment horizontal="center" vertical="center" wrapText="1"/>
      <protection/>
    </xf>
    <xf numFmtId="0" fontId="25" fillId="48" borderId="30" xfId="0" applyNumberFormat="1" applyFont="1" applyFill="1" applyBorder="1" applyAlignment="1" applyProtection="1">
      <alignment horizontal="center" vertical="center" wrapText="1"/>
      <protection/>
    </xf>
    <xf numFmtId="0" fontId="25" fillId="48" borderId="53" xfId="0" applyNumberFormat="1" applyFont="1" applyFill="1" applyBorder="1" applyAlignment="1" applyProtection="1">
      <alignment horizontal="center" vertical="center" wrapText="1"/>
      <protection/>
    </xf>
    <xf numFmtId="0" fontId="25" fillId="48" borderId="27" xfId="0" applyNumberFormat="1" applyFont="1" applyFill="1" applyBorder="1" applyAlignment="1" applyProtection="1">
      <alignment horizontal="center" vertical="center" wrapText="1"/>
      <protection/>
    </xf>
    <xf numFmtId="0" fontId="25" fillId="48" borderId="33" xfId="0" applyNumberFormat="1" applyFont="1" applyFill="1" applyBorder="1" applyAlignment="1" applyProtection="1">
      <alignment horizontal="center" vertical="center" wrapText="1"/>
      <protection/>
    </xf>
    <xf numFmtId="0" fontId="29" fillId="47" borderId="54" xfId="0" applyNumberFormat="1" applyFont="1" applyFill="1" applyBorder="1" applyAlignment="1">
      <alignment horizontal="center" vertical="center"/>
    </xf>
    <xf numFmtId="0" fontId="29" fillId="47" borderId="22" xfId="0" applyNumberFormat="1" applyFont="1" applyFill="1" applyBorder="1" applyAlignment="1">
      <alignment horizontal="center" vertical="center"/>
    </xf>
    <xf numFmtId="0" fontId="3" fillId="48" borderId="62" xfId="0" applyNumberFormat="1" applyFont="1" applyFill="1" applyBorder="1" applyAlignment="1" applyProtection="1">
      <alignment horizontal="center" vertical="center"/>
      <protection/>
    </xf>
    <xf numFmtId="0" fontId="3" fillId="48" borderId="40" xfId="0" applyNumberFormat="1" applyFont="1" applyFill="1" applyBorder="1" applyAlignment="1" applyProtection="1">
      <alignment horizontal="center" vertical="center"/>
      <protection/>
    </xf>
    <xf numFmtId="0" fontId="3" fillId="48" borderId="74" xfId="0" applyNumberFormat="1" applyFont="1" applyFill="1" applyBorder="1" applyAlignment="1" applyProtection="1">
      <alignment horizontal="center" vertical="center"/>
      <protection/>
    </xf>
    <xf numFmtId="0" fontId="3" fillId="48" borderId="75" xfId="0" applyNumberFormat="1" applyFont="1" applyFill="1" applyBorder="1" applyAlignment="1" applyProtection="1">
      <alignment horizontal="center" vertical="center"/>
      <protection/>
    </xf>
    <xf numFmtId="0" fontId="3" fillId="48" borderId="76" xfId="0" applyNumberFormat="1" applyFont="1" applyFill="1" applyBorder="1" applyAlignment="1" applyProtection="1">
      <alignment horizontal="center" vertical="center"/>
      <protection/>
    </xf>
    <xf numFmtId="14" fontId="56" fillId="0" borderId="0" xfId="88" applyNumberFormat="1" applyFont="1" applyAlignment="1">
      <alignment horizontal="left"/>
      <protection/>
    </xf>
    <xf numFmtId="14" fontId="5" fillId="0" borderId="0" xfId="88" applyNumberFormat="1" applyFont="1">
      <alignment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_Лист1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5</xdr:row>
      <xdr:rowOff>123825</xdr:rowOff>
    </xdr:from>
    <xdr:to>
      <xdr:col>10</xdr:col>
      <xdr:colOff>581025</xdr:colOff>
      <xdr:row>11</xdr:row>
      <xdr:rowOff>228600</xdr:rowOff>
    </xdr:to>
    <xdr:pic>
      <xdr:nvPicPr>
        <xdr:cNvPr id="1" name="Рисунок 1" descr="Зображення, що містить Шрифт, коло, почерк, каліграфія&#10;&#10;Автоматично згенерований опи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143000"/>
          <a:ext cx="22002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PageLayoutView="0" workbookViewId="0" topLeftCell="A1">
      <selection activeCell="A29" sqref="A29:O29"/>
    </sheetView>
  </sheetViews>
  <sheetFormatPr defaultColWidth="9.125" defaultRowHeight="12.75"/>
  <cols>
    <col min="1" max="11" width="9.125" style="39" customWidth="1"/>
    <col min="12" max="12" width="12.125" style="39" bestFit="1" customWidth="1"/>
    <col min="13" max="16384" width="9.125" style="39" customWidth="1"/>
  </cols>
  <sheetData>
    <row r="2" spans="1:15" ht="18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18">
      <c r="A3" s="201" t="s">
        <v>150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6" spans="12:15" ht="18.75">
      <c r="L6" s="202" t="s">
        <v>23</v>
      </c>
      <c r="M6" s="202"/>
      <c r="N6" s="202"/>
      <c r="O6" s="202"/>
    </row>
    <row r="7" spans="12:15" ht="18.75">
      <c r="L7" s="203" t="s">
        <v>152</v>
      </c>
      <c r="M7" s="203"/>
      <c r="N7" s="203"/>
      <c r="O7" s="203"/>
    </row>
    <row r="8" spans="12:15" ht="18.75">
      <c r="L8" s="203"/>
      <c r="M8" s="203"/>
      <c r="N8" s="203"/>
      <c r="O8" s="203"/>
    </row>
    <row r="9" spans="12:15" ht="18.75">
      <c r="L9" s="205" t="s">
        <v>151</v>
      </c>
      <c r="M9" s="205"/>
      <c r="N9" s="205"/>
      <c r="O9" s="205"/>
    </row>
    <row r="10" spans="12:15" ht="18.75">
      <c r="L10" s="308"/>
      <c r="M10" s="204"/>
      <c r="N10" s="204"/>
      <c r="O10" s="204"/>
    </row>
    <row r="11" ht="18.75">
      <c r="L11" s="309">
        <v>44790</v>
      </c>
    </row>
    <row r="12" ht="18.75"/>
    <row r="13" spans="1:15" ht="18">
      <c r="A13" s="201" t="s">
        <v>24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1:15" ht="18">
      <c r="A14" s="201" t="s">
        <v>56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spans="1:15" ht="18">
      <c r="A15" s="201" t="s">
        <v>71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</row>
    <row r="16" spans="1:15" ht="18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ht="18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20" spans="11:15" ht="18">
      <c r="K20" s="42"/>
      <c r="L20" s="204"/>
      <c r="M20" s="204"/>
      <c r="N20" s="204"/>
      <c r="O20" s="204"/>
    </row>
    <row r="21" spans="11:15" ht="18">
      <c r="K21" s="42"/>
      <c r="L21" s="40"/>
      <c r="M21" s="40"/>
      <c r="N21" s="40"/>
      <c r="O21" s="40"/>
    </row>
    <row r="22" spans="11:15" ht="18">
      <c r="K22" s="42"/>
      <c r="L22" s="40"/>
      <c r="M22" s="40"/>
      <c r="N22" s="40"/>
      <c r="O22" s="40"/>
    </row>
    <row r="23" ht="18">
      <c r="K23" s="42"/>
    </row>
    <row r="24" spans="11:15" ht="18">
      <c r="K24" s="40" t="s">
        <v>50</v>
      </c>
      <c r="L24" s="40"/>
      <c r="M24" s="40"/>
      <c r="N24" s="40"/>
      <c r="O24" s="40"/>
    </row>
    <row r="25" spans="1:15" ht="18.75" customHeight="1">
      <c r="A25" s="39" t="s">
        <v>154</v>
      </c>
      <c r="K25" s="40" t="s">
        <v>51</v>
      </c>
      <c r="L25" s="40"/>
      <c r="M25" s="40"/>
      <c r="N25" s="40"/>
      <c r="O25" s="40"/>
    </row>
    <row r="26" spans="1:15" ht="18.75" customHeight="1">
      <c r="A26" s="42" t="s">
        <v>155</v>
      </c>
      <c r="B26" s="44"/>
      <c r="C26" s="44"/>
      <c r="D26" s="44"/>
      <c r="E26" s="40">
        <v>11</v>
      </c>
      <c r="K26" s="75" t="s">
        <v>55</v>
      </c>
      <c r="L26" s="75"/>
      <c r="M26" s="74"/>
      <c r="N26" s="74"/>
      <c r="O26" s="74"/>
    </row>
    <row r="27" spans="12:15" ht="18">
      <c r="L27" s="75"/>
      <c r="M27" s="74"/>
      <c r="N27" s="74"/>
      <c r="O27" s="74"/>
    </row>
    <row r="29" spans="1:15" ht="18">
      <c r="A29" s="201">
        <v>2022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</row>
  </sheetData>
  <sheetProtection/>
  <mergeCells count="13">
    <mergeCell ref="A29:O29"/>
    <mergeCell ref="L9:O9"/>
    <mergeCell ref="L10:O10"/>
    <mergeCell ref="A13:O13"/>
    <mergeCell ref="A14:O14"/>
    <mergeCell ref="A15:O15"/>
    <mergeCell ref="A16:O16"/>
    <mergeCell ref="A2:O2"/>
    <mergeCell ref="A3:O3"/>
    <mergeCell ref="L6:O6"/>
    <mergeCell ref="L7:O7"/>
    <mergeCell ref="L8:O8"/>
    <mergeCell ref="L20:O2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50"/>
  <sheetViews>
    <sheetView view="pageBreakPreview" zoomScaleSheetLayoutView="100" zoomScalePageLayoutView="0" workbookViewId="0" topLeftCell="A8">
      <selection activeCell="AA19" sqref="AA19"/>
    </sheetView>
  </sheetViews>
  <sheetFormatPr defaultColWidth="9.125" defaultRowHeight="12.75"/>
  <cols>
    <col min="1" max="54" width="2.625" style="47" customWidth="1"/>
    <col min="55" max="56" width="2.875" style="47" customWidth="1"/>
    <col min="57" max="59" width="2.50390625" style="47" customWidth="1"/>
    <col min="60" max="61" width="2.00390625" style="47" customWidth="1"/>
    <col min="62" max="62" width="2.50390625" style="47" customWidth="1"/>
    <col min="63" max="16384" width="9.125" style="47" customWidth="1"/>
  </cols>
  <sheetData>
    <row r="1" spans="1:62" ht="19.5" customHeight="1">
      <c r="A1" s="235" t="s">
        <v>122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45"/>
      <c r="BC1" s="45"/>
      <c r="BD1" s="45"/>
      <c r="BE1" s="45"/>
      <c r="BF1" s="45"/>
      <c r="BG1" s="45"/>
      <c r="BH1" s="45"/>
      <c r="BI1" s="45"/>
      <c r="BJ1" s="46"/>
    </row>
    <row r="2" spans="1:53" s="48" customFormat="1" ht="9.75" customHeight="1">
      <c r="A2" s="236" t="s">
        <v>25</v>
      </c>
      <c r="B2" s="230" t="s">
        <v>26</v>
      </c>
      <c r="C2" s="230"/>
      <c r="D2" s="230"/>
      <c r="E2" s="230"/>
      <c r="F2" s="221" t="s">
        <v>27</v>
      </c>
      <c r="G2" s="222"/>
      <c r="H2" s="222"/>
      <c r="I2" s="222"/>
      <c r="J2" s="222"/>
      <c r="K2" s="221" t="s">
        <v>28</v>
      </c>
      <c r="L2" s="222"/>
      <c r="M2" s="222"/>
      <c r="N2" s="223"/>
      <c r="O2" s="221" t="s">
        <v>29</v>
      </c>
      <c r="P2" s="222"/>
      <c r="Q2" s="222"/>
      <c r="R2" s="222"/>
      <c r="S2" s="223"/>
      <c r="T2" s="222" t="s">
        <v>30</v>
      </c>
      <c r="U2" s="222"/>
      <c r="V2" s="222"/>
      <c r="W2" s="223"/>
      <c r="X2" s="230" t="s">
        <v>31</v>
      </c>
      <c r="Y2" s="230"/>
      <c r="Z2" s="230"/>
      <c r="AA2" s="230"/>
      <c r="AB2" s="230" t="s">
        <v>32</v>
      </c>
      <c r="AC2" s="230"/>
      <c r="AD2" s="230"/>
      <c r="AE2" s="230"/>
      <c r="AF2" s="221" t="s">
        <v>33</v>
      </c>
      <c r="AG2" s="222"/>
      <c r="AH2" s="222"/>
      <c r="AI2" s="222"/>
      <c r="AJ2" s="222"/>
      <c r="AK2" s="221" t="s">
        <v>34</v>
      </c>
      <c r="AL2" s="222"/>
      <c r="AM2" s="222"/>
      <c r="AN2" s="223"/>
      <c r="AO2" s="230" t="s">
        <v>35</v>
      </c>
      <c r="AP2" s="230"/>
      <c r="AQ2" s="230"/>
      <c r="AR2" s="230"/>
      <c r="AS2" s="230" t="s">
        <v>36</v>
      </c>
      <c r="AT2" s="230"/>
      <c r="AU2" s="230"/>
      <c r="AV2" s="230"/>
      <c r="AW2" s="230"/>
      <c r="AX2" s="230" t="s">
        <v>37</v>
      </c>
      <c r="AY2" s="230"/>
      <c r="AZ2" s="230"/>
      <c r="BA2" s="230"/>
    </row>
    <row r="3" spans="1:53" s="49" customFormat="1" ht="5.25" customHeight="1">
      <c r="A3" s="237"/>
      <c r="B3" s="231"/>
      <c r="C3" s="231"/>
      <c r="D3" s="231"/>
      <c r="E3" s="231"/>
      <c r="F3" s="224"/>
      <c r="G3" s="225"/>
      <c r="H3" s="225"/>
      <c r="I3" s="225"/>
      <c r="J3" s="225"/>
      <c r="K3" s="224"/>
      <c r="L3" s="225"/>
      <c r="M3" s="225"/>
      <c r="N3" s="226"/>
      <c r="O3" s="224"/>
      <c r="P3" s="225"/>
      <c r="Q3" s="225"/>
      <c r="R3" s="225"/>
      <c r="S3" s="226"/>
      <c r="T3" s="225"/>
      <c r="U3" s="225"/>
      <c r="V3" s="225"/>
      <c r="W3" s="226"/>
      <c r="X3" s="231"/>
      <c r="Y3" s="231"/>
      <c r="Z3" s="231"/>
      <c r="AA3" s="231"/>
      <c r="AB3" s="231"/>
      <c r="AC3" s="231"/>
      <c r="AD3" s="231"/>
      <c r="AE3" s="231"/>
      <c r="AF3" s="224"/>
      <c r="AG3" s="225"/>
      <c r="AH3" s="225"/>
      <c r="AI3" s="225"/>
      <c r="AJ3" s="225"/>
      <c r="AK3" s="224"/>
      <c r="AL3" s="225"/>
      <c r="AM3" s="225"/>
      <c r="AN3" s="226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</row>
    <row r="4" spans="1:53" s="49" customFormat="1" ht="7.5" customHeight="1">
      <c r="A4" s="237"/>
      <c r="B4" s="232"/>
      <c r="C4" s="232"/>
      <c r="D4" s="232"/>
      <c r="E4" s="232"/>
      <c r="F4" s="227"/>
      <c r="G4" s="228"/>
      <c r="H4" s="228"/>
      <c r="I4" s="228"/>
      <c r="J4" s="228"/>
      <c r="K4" s="227"/>
      <c r="L4" s="228"/>
      <c r="M4" s="228"/>
      <c r="N4" s="229"/>
      <c r="O4" s="227"/>
      <c r="P4" s="228"/>
      <c r="Q4" s="228"/>
      <c r="R4" s="228"/>
      <c r="S4" s="229"/>
      <c r="T4" s="228"/>
      <c r="U4" s="228"/>
      <c r="V4" s="228"/>
      <c r="W4" s="229"/>
      <c r="X4" s="232"/>
      <c r="Y4" s="232"/>
      <c r="Z4" s="232"/>
      <c r="AA4" s="232"/>
      <c r="AB4" s="232"/>
      <c r="AC4" s="232"/>
      <c r="AD4" s="232"/>
      <c r="AE4" s="232"/>
      <c r="AF4" s="227"/>
      <c r="AG4" s="228"/>
      <c r="AH4" s="228"/>
      <c r="AI4" s="228"/>
      <c r="AJ4" s="228"/>
      <c r="AK4" s="227"/>
      <c r="AL4" s="228"/>
      <c r="AM4" s="228"/>
      <c r="AN4" s="229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</row>
    <row r="5" spans="1:53" s="49" customFormat="1" ht="34.5" customHeight="1">
      <c r="A5" s="238"/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  <c r="I5" s="50">
        <v>8</v>
      </c>
      <c r="J5" s="51">
        <v>9</v>
      </c>
      <c r="K5" s="50">
        <v>10</v>
      </c>
      <c r="L5" s="50">
        <v>11</v>
      </c>
      <c r="M5" s="50">
        <v>12</v>
      </c>
      <c r="N5" s="50">
        <v>13</v>
      </c>
      <c r="O5" s="50">
        <v>14</v>
      </c>
      <c r="P5" s="52">
        <v>15</v>
      </c>
      <c r="Q5" s="53">
        <v>16</v>
      </c>
      <c r="R5" s="50">
        <v>17</v>
      </c>
      <c r="S5" s="50">
        <v>18</v>
      </c>
      <c r="T5" s="53">
        <v>19</v>
      </c>
      <c r="U5" s="50">
        <v>20</v>
      </c>
      <c r="V5" s="50">
        <v>21</v>
      </c>
      <c r="W5" s="50">
        <v>22</v>
      </c>
      <c r="X5" s="50">
        <v>23</v>
      </c>
      <c r="Y5" s="50">
        <v>24</v>
      </c>
      <c r="Z5" s="50">
        <v>25</v>
      </c>
      <c r="AA5" s="50">
        <v>26</v>
      </c>
      <c r="AB5" s="50">
        <v>27</v>
      </c>
      <c r="AC5" s="50">
        <v>28</v>
      </c>
      <c r="AD5" s="50">
        <v>29</v>
      </c>
      <c r="AE5" s="50">
        <v>30</v>
      </c>
      <c r="AF5" s="50">
        <v>31</v>
      </c>
      <c r="AG5" s="50">
        <v>32</v>
      </c>
      <c r="AH5" s="50">
        <v>33</v>
      </c>
      <c r="AI5" s="50">
        <v>34</v>
      </c>
      <c r="AJ5" s="50">
        <v>35</v>
      </c>
      <c r="AK5" s="53">
        <v>36</v>
      </c>
      <c r="AL5" s="50">
        <v>37</v>
      </c>
      <c r="AM5" s="50">
        <v>38</v>
      </c>
      <c r="AN5" s="50">
        <v>39</v>
      </c>
      <c r="AO5" s="53">
        <v>40</v>
      </c>
      <c r="AP5" s="50">
        <v>41</v>
      </c>
      <c r="AQ5" s="53">
        <v>42</v>
      </c>
      <c r="AR5" s="50">
        <v>43</v>
      </c>
      <c r="AS5" s="50">
        <v>44</v>
      </c>
      <c r="AT5" s="50">
        <v>45</v>
      </c>
      <c r="AU5" s="50">
        <v>46</v>
      </c>
      <c r="AV5" s="50">
        <v>47</v>
      </c>
      <c r="AW5" s="50">
        <v>48</v>
      </c>
      <c r="AX5" s="50">
        <v>49</v>
      </c>
      <c r="AY5" s="50">
        <v>50</v>
      </c>
      <c r="AZ5" s="50">
        <v>51</v>
      </c>
      <c r="BA5" s="50">
        <v>52</v>
      </c>
    </row>
    <row r="6" spans="1:53" s="55" customFormat="1" ht="19.5" customHeight="1">
      <c r="A6" s="54">
        <v>1</v>
      </c>
      <c r="B6" s="165" t="s">
        <v>46</v>
      </c>
      <c r="C6" s="165" t="s">
        <v>46</v>
      </c>
      <c r="D6" s="165" t="s">
        <v>46</v>
      </c>
      <c r="E6" s="165" t="s">
        <v>46</v>
      </c>
      <c r="F6" s="165" t="s">
        <v>46</v>
      </c>
      <c r="G6" s="165" t="s">
        <v>46</v>
      </c>
      <c r="H6" s="165" t="s">
        <v>46</v>
      </c>
      <c r="I6" s="165" t="s">
        <v>46</v>
      </c>
      <c r="J6" s="165" t="s">
        <v>46</v>
      </c>
      <c r="K6" s="165" t="s">
        <v>46</v>
      </c>
      <c r="L6" s="165" t="s">
        <v>46</v>
      </c>
      <c r="M6" s="165" t="s">
        <v>46</v>
      </c>
      <c r="N6" s="165" t="s">
        <v>47</v>
      </c>
      <c r="O6" s="165" t="s">
        <v>49</v>
      </c>
      <c r="P6" s="165" t="s">
        <v>49</v>
      </c>
      <c r="Q6" s="165" t="s">
        <v>49</v>
      </c>
      <c r="R6" s="165" t="s">
        <v>49</v>
      </c>
      <c r="S6" s="165" t="s">
        <v>49</v>
      </c>
      <c r="T6" s="165" t="s">
        <v>49</v>
      </c>
      <c r="U6" s="165" t="s">
        <v>49</v>
      </c>
      <c r="V6" s="165" t="s">
        <v>49</v>
      </c>
      <c r="W6" s="165" t="s">
        <v>49</v>
      </c>
      <c r="X6" s="165" t="s">
        <v>46</v>
      </c>
      <c r="Y6" s="165" t="s">
        <v>46</v>
      </c>
      <c r="Z6" s="165" t="s">
        <v>46</v>
      </c>
      <c r="AA6" s="165" t="s">
        <v>46</v>
      </c>
      <c r="AB6" s="165" t="s">
        <v>46</v>
      </c>
      <c r="AC6" s="165" t="s">
        <v>46</v>
      </c>
      <c r="AD6" s="165" t="s">
        <v>46</v>
      </c>
      <c r="AE6" s="165" t="s">
        <v>46</v>
      </c>
      <c r="AF6" s="165" t="s">
        <v>46</v>
      </c>
      <c r="AG6" s="165" t="s">
        <v>46</v>
      </c>
      <c r="AH6" s="165" t="s">
        <v>46</v>
      </c>
      <c r="AI6" s="165" t="s">
        <v>46</v>
      </c>
      <c r="AJ6" s="165" t="s">
        <v>46</v>
      </c>
      <c r="AK6" s="165" t="s">
        <v>46</v>
      </c>
      <c r="AL6" s="165" t="s">
        <v>46</v>
      </c>
      <c r="AM6" s="165" t="s">
        <v>46</v>
      </c>
      <c r="AN6" s="165" t="s">
        <v>46</v>
      </c>
      <c r="AO6" s="73" t="s">
        <v>47</v>
      </c>
      <c r="AP6" s="73" t="s">
        <v>49</v>
      </c>
      <c r="AQ6" s="73" t="s">
        <v>49</v>
      </c>
      <c r="AR6" s="73" t="s">
        <v>49</v>
      </c>
      <c r="AS6" s="165" t="s">
        <v>123</v>
      </c>
      <c r="AT6" s="165" t="s">
        <v>123</v>
      </c>
      <c r="AU6" s="165" t="s">
        <v>48</v>
      </c>
      <c r="AV6" s="165" t="s">
        <v>48</v>
      </c>
      <c r="AW6" s="165" t="s">
        <v>48</v>
      </c>
      <c r="AX6" s="165" t="s">
        <v>48</v>
      </c>
      <c r="AY6" s="165" t="s">
        <v>48</v>
      </c>
      <c r="AZ6" s="165" t="s">
        <v>48</v>
      </c>
      <c r="BA6" s="165" t="s">
        <v>48</v>
      </c>
    </row>
    <row r="7" spans="1:53" s="55" customFormat="1" ht="19.5" customHeight="1">
      <c r="A7" s="54">
        <v>2</v>
      </c>
      <c r="B7" s="165" t="s">
        <v>46</v>
      </c>
      <c r="C7" s="165" t="s">
        <v>46</v>
      </c>
      <c r="D7" s="165" t="s">
        <v>46</v>
      </c>
      <c r="E7" s="165" t="s">
        <v>46</v>
      </c>
      <c r="F7" s="165" t="s">
        <v>46</v>
      </c>
      <c r="G7" s="165" t="s">
        <v>46</v>
      </c>
      <c r="H7" s="165" t="s">
        <v>46</v>
      </c>
      <c r="I7" s="165" t="s">
        <v>46</v>
      </c>
      <c r="J7" s="165" t="s">
        <v>46</v>
      </c>
      <c r="K7" s="165" t="s">
        <v>46</v>
      </c>
      <c r="L7" s="165" t="s">
        <v>46</v>
      </c>
      <c r="M7" s="165" t="s">
        <v>47</v>
      </c>
      <c r="N7" s="165" t="s">
        <v>49</v>
      </c>
      <c r="O7" s="165" t="s">
        <v>49</v>
      </c>
      <c r="P7" s="165" t="s">
        <v>49</v>
      </c>
      <c r="Q7" s="165" t="s">
        <v>49</v>
      </c>
      <c r="R7" s="165" t="s">
        <v>49</v>
      </c>
      <c r="S7" s="165" t="s">
        <v>49</v>
      </c>
      <c r="T7" s="165" t="s">
        <v>49</v>
      </c>
      <c r="U7" s="165" t="s">
        <v>49</v>
      </c>
      <c r="V7" s="165" t="s">
        <v>49</v>
      </c>
      <c r="W7" s="165" t="s">
        <v>49</v>
      </c>
      <c r="X7" s="165" t="s">
        <v>46</v>
      </c>
      <c r="Y7" s="165" t="s">
        <v>46</v>
      </c>
      <c r="Z7" s="165" t="s">
        <v>46</v>
      </c>
      <c r="AA7" s="165" t="s">
        <v>54</v>
      </c>
      <c r="AB7" s="165" t="s">
        <v>54</v>
      </c>
      <c r="AC7" s="165" t="s">
        <v>54</v>
      </c>
      <c r="AD7" s="165" t="s">
        <v>54</v>
      </c>
      <c r="AE7" s="165" t="s">
        <v>54</v>
      </c>
      <c r="AF7" s="165" t="s">
        <v>54</v>
      </c>
      <c r="AG7" s="165" t="s">
        <v>54</v>
      </c>
      <c r="AH7" s="165" t="s">
        <v>54</v>
      </c>
      <c r="AI7" s="165" t="s">
        <v>47</v>
      </c>
      <c r="AJ7" s="165" t="s">
        <v>123</v>
      </c>
      <c r="AK7" s="165" t="s">
        <v>123</v>
      </c>
      <c r="AL7" s="165" t="s">
        <v>49</v>
      </c>
      <c r="AM7" s="165" t="s">
        <v>49</v>
      </c>
      <c r="AN7" s="165" t="s">
        <v>49</v>
      </c>
      <c r="AO7" s="165" t="s">
        <v>49</v>
      </c>
      <c r="AP7" s="165" t="s">
        <v>49</v>
      </c>
      <c r="AQ7" s="165" t="s">
        <v>49</v>
      </c>
      <c r="AR7" s="165" t="s">
        <v>49</v>
      </c>
      <c r="AS7" s="165" t="s">
        <v>49</v>
      </c>
      <c r="AT7" s="165" t="s">
        <v>49</v>
      </c>
      <c r="AU7" s="165" t="s">
        <v>48</v>
      </c>
      <c r="AV7" s="165" t="s">
        <v>48</v>
      </c>
      <c r="AW7" s="165" t="s">
        <v>48</v>
      </c>
      <c r="AX7" s="165" t="s">
        <v>48</v>
      </c>
      <c r="AY7" s="165" t="s">
        <v>48</v>
      </c>
      <c r="AZ7" s="165" t="s">
        <v>48</v>
      </c>
      <c r="BA7" s="165" t="s">
        <v>48</v>
      </c>
    </row>
    <row r="8" spans="1:53" s="55" customFormat="1" ht="19.5" customHeight="1">
      <c r="A8" s="54">
        <v>3</v>
      </c>
      <c r="B8" s="165" t="s">
        <v>49</v>
      </c>
      <c r="C8" s="165" t="s">
        <v>49</v>
      </c>
      <c r="D8" s="165" t="s">
        <v>49</v>
      </c>
      <c r="E8" s="165" t="s">
        <v>49</v>
      </c>
      <c r="F8" s="165" t="s">
        <v>49</v>
      </c>
      <c r="G8" s="165" t="s">
        <v>49</v>
      </c>
      <c r="H8" s="165" t="s">
        <v>49</v>
      </c>
      <c r="I8" s="165" t="s">
        <v>49</v>
      </c>
      <c r="J8" s="165" t="s">
        <v>49</v>
      </c>
      <c r="K8" s="165" t="s">
        <v>49</v>
      </c>
      <c r="L8" s="165" t="s">
        <v>49</v>
      </c>
      <c r="M8" s="165" t="s">
        <v>49</v>
      </c>
      <c r="N8" s="165" t="s">
        <v>49</v>
      </c>
      <c r="O8" s="165" t="s">
        <v>49</v>
      </c>
      <c r="P8" s="165" t="s">
        <v>49</v>
      </c>
      <c r="Q8" s="165" t="s">
        <v>49</v>
      </c>
      <c r="R8" s="165" t="s">
        <v>49</v>
      </c>
      <c r="S8" s="165" t="s">
        <v>49</v>
      </c>
      <c r="T8" s="165" t="s">
        <v>49</v>
      </c>
      <c r="U8" s="165" t="s">
        <v>49</v>
      </c>
      <c r="V8" s="165" t="s">
        <v>49</v>
      </c>
      <c r="W8" s="165" t="s">
        <v>49</v>
      </c>
      <c r="X8" s="165" t="s">
        <v>49</v>
      </c>
      <c r="Y8" s="165" t="s">
        <v>49</v>
      </c>
      <c r="Z8" s="165" t="s">
        <v>49</v>
      </c>
      <c r="AA8" s="165" t="s">
        <v>49</v>
      </c>
      <c r="AB8" s="165" t="s">
        <v>49</v>
      </c>
      <c r="AC8" s="165" t="s">
        <v>49</v>
      </c>
      <c r="AD8" s="165" t="s">
        <v>49</v>
      </c>
      <c r="AE8" s="165" t="s">
        <v>49</v>
      </c>
      <c r="AF8" s="73" t="s">
        <v>123</v>
      </c>
      <c r="AG8" s="165" t="s">
        <v>49</v>
      </c>
      <c r="AH8" s="165" t="s">
        <v>49</v>
      </c>
      <c r="AI8" s="165" t="s">
        <v>49</v>
      </c>
      <c r="AJ8" s="165" t="s">
        <v>49</v>
      </c>
      <c r="AK8" s="165" t="s">
        <v>49</v>
      </c>
      <c r="AL8" s="165" t="s">
        <v>49</v>
      </c>
      <c r="AM8" s="165" t="s">
        <v>49</v>
      </c>
      <c r="AN8" s="165" t="s">
        <v>49</v>
      </c>
      <c r="AO8" s="165" t="s">
        <v>49</v>
      </c>
      <c r="AP8" s="165" t="s">
        <v>49</v>
      </c>
      <c r="AQ8" s="165" t="s">
        <v>49</v>
      </c>
      <c r="AR8" s="165" t="s">
        <v>49</v>
      </c>
      <c r="AS8" s="165" t="s">
        <v>49</v>
      </c>
      <c r="AT8" s="165" t="s">
        <v>49</v>
      </c>
      <c r="AU8" s="165" t="s">
        <v>48</v>
      </c>
      <c r="AV8" s="165" t="s">
        <v>48</v>
      </c>
      <c r="AW8" s="165" t="s">
        <v>48</v>
      </c>
      <c r="AX8" s="165" t="s">
        <v>48</v>
      </c>
      <c r="AY8" s="165" t="s">
        <v>48</v>
      </c>
      <c r="AZ8" s="165" t="s">
        <v>48</v>
      </c>
      <c r="BA8" s="165" t="s">
        <v>48</v>
      </c>
    </row>
    <row r="9" spans="1:54" s="55" customFormat="1" ht="19.5" customHeight="1">
      <c r="A9" s="54">
        <v>4</v>
      </c>
      <c r="B9" s="165" t="s">
        <v>49</v>
      </c>
      <c r="C9" s="165" t="s">
        <v>49</v>
      </c>
      <c r="D9" s="165" t="s">
        <v>49</v>
      </c>
      <c r="E9" s="165" t="s">
        <v>49</v>
      </c>
      <c r="F9" s="165" t="s">
        <v>49</v>
      </c>
      <c r="G9" s="165" t="s">
        <v>49</v>
      </c>
      <c r="H9" s="165" t="s">
        <v>49</v>
      </c>
      <c r="I9" s="165" t="s">
        <v>49</v>
      </c>
      <c r="J9" s="165" t="s">
        <v>49</v>
      </c>
      <c r="K9" s="165" t="s">
        <v>49</v>
      </c>
      <c r="L9" s="165" t="s">
        <v>49</v>
      </c>
      <c r="M9" s="165" t="s">
        <v>49</v>
      </c>
      <c r="N9" s="165" t="s">
        <v>49</v>
      </c>
      <c r="O9" s="165" t="s">
        <v>49</v>
      </c>
      <c r="P9" s="165" t="s">
        <v>49</v>
      </c>
      <c r="Q9" s="165" t="s">
        <v>49</v>
      </c>
      <c r="R9" s="165" t="s">
        <v>48</v>
      </c>
      <c r="S9" s="165" t="s">
        <v>48</v>
      </c>
      <c r="T9" s="165" t="s">
        <v>48</v>
      </c>
      <c r="U9" s="165" t="s">
        <v>48</v>
      </c>
      <c r="V9" s="165" t="s">
        <v>49</v>
      </c>
      <c r="W9" s="165" t="s">
        <v>49</v>
      </c>
      <c r="X9" s="165" t="s">
        <v>49</v>
      </c>
      <c r="Y9" s="165" t="s">
        <v>49</v>
      </c>
      <c r="Z9" s="165" t="s">
        <v>49</v>
      </c>
      <c r="AA9" s="165" t="s">
        <v>49</v>
      </c>
      <c r="AB9" s="165" t="s">
        <v>49</v>
      </c>
      <c r="AC9" s="165" t="s">
        <v>49</v>
      </c>
      <c r="AD9" s="165" t="s">
        <v>49</v>
      </c>
      <c r="AE9" s="165" t="s">
        <v>49</v>
      </c>
      <c r="AF9" s="73" t="s">
        <v>123</v>
      </c>
      <c r="AG9" s="165" t="s">
        <v>49</v>
      </c>
      <c r="AH9" s="165" t="s">
        <v>49</v>
      </c>
      <c r="AI9" s="165" t="s">
        <v>49</v>
      </c>
      <c r="AJ9" s="165" t="s">
        <v>49</v>
      </c>
      <c r="AK9" s="165" t="s">
        <v>49</v>
      </c>
      <c r="AL9" s="165" t="s">
        <v>49</v>
      </c>
      <c r="AM9" s="165" t="s">
        <v>49</v>
      </c>
      <c r="AN9" s="165" t="s">
        <v>49</v>
      </c>
      <c r="AO9" s="165" t="s">
        <v>49</v>
      </c>
      <c r="AP9" s="165" t="s">
        <v>49</v>
      </c>
      <c r="AQ9" s="165" t="s">
        <v>49</v>
      </c>
      <c r="AR9" s="165" t="s">
        <v>49</v>
      </c>
      <c r="AS9" s="165" t="s">
        <v>49</v>
      </c>
      <c r="AT9" s="165" t="s">
        <v>49</v>
      </c>
      <c r="AU9" s="165" t="s">
        <v>49</v>
      </c>
      <c r="AV9" s="165" t="s">
        <v>49</v>
      </c>
      <c r="AW9" s="165" t="s">
        <v>49</v>
      </c>
      <c r="AX9" s="165" t="s">
        <v>49</v>
      </c>
      <c r="AY9" s="165" t="s">
        <v>49</v>
      </c>
      <c r="AZ9" s="165" t="s">
        <v>49</v>
      </c>
      <c r="BA9" s="165" t="s">
        <v>49</v>
      </c>
      <c r="BB9" s="56"/>
    </row>
    <row r="10" spans="2:54" s="48" customFormat="1" ht="9.75" customHeight="1">
      <c r="B10" s="57"/>
      <c r="C10" s="57"/>
      <c r="D10" s="57"/>
      <c r="E10" s="57"/>
      <c r="F10" s="57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</row>
    <row r="11" spans="1:112" s="48" customFormat="1" ht="15" customHeight="1">
      <c r="A11" s="233" t="s">
        <v>124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DH11" s="59"/>
    </row>
    <row r="12" s="48" customFormat="1" ht="12.75">
      <c r="BG12" s="60"/>
    </row>
    <row r="13" spans="1:56" s="48" customFormat="1" ht="15" customHeight="1">
      <c r="A13" s="234" t="s">
        <v>125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61"/>
      <c r="Z13"/>
      <c r="AA13"/>
      <c r="AB13"/>
      <c r="AC13"/>
      <c r="AD13" s="166" t="s">
        <v>126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26:59" s="48" customFormat="1" ht="9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G14" s="60"/>
    </row>
    <row r="15" spans="1:56" s="48" customFormat="1" ht="83.25" customHeight="1">
      <c r="A15" s="215" t="s">
        <v>25</v>
      </c>
      <c r="B15" s="215"/>
      <c r="C15" s="215"/>
      <c r="D15" s="215" t="s">
        <v>38</v>
      </c>
      <c r="E15" s="215"/>
      <c r="F15" s="215"/>
      <c r="G15" s="215" t="s">
        <v>39</v>
      </c>
      <c r="H15" s="215"/>
      <c r="I15" s="215"/>
      <c r="J15" s="215" t="s">
        <v>127</v>
      </c>
      <c r="K15" s="215"/>
      <c r="L15" s="215"/>
      <c r="M15" s="215" t="s">
        <v>133</v>
      </c>
      <c r="N15" s="215"/>
      <c r="O15" s="215"/>
      <c r="P15" s="215" t="s">
        <v>128</v>
      </c>
      <c r="Q15" s="215"/>
      <c r="R15" s="215"/>
      <c r="S15" s="215" t="s">
        <v>52</v>
      </c>
      <c r="T15" s="215"/>
      <c r="U15" s="215"/>
      <c r="V15" s="216" t="s">
        <v>40</v>
      </c>
      <c r="W15" s="217"/>
      <c r="X15" s="218"/>
      <c r="Z15"/>
      <c r="AA15" s="219" t="s">
        <v>129</v>
      </c>
      <c r="AB15" s="219"/>
      <c r="AC15" s="219"/>
      <c r="AD15" s="219"/>
      <c r="AE15" s="219"/>
      <c r="AF15" s="219"/>
      <c r="AG15" s="220" t="s">
        <v>130</v>
      </c>
      <c r="AH15" s="220"/>
      <c r="AI15" s="220"/>
      <c r="AJ15" s="220" t="s">
        <v>131</v>
      </c>
      <c r="AK15" s="220"/>
      <c r="AL15" s="220"/>
      <c r="AM15" s="220"/>
      <c r="AN15" s="220" t="s">
        <v>132</v>
      </c>
      <c r="AO15" s="220"/>
      <c r="AP15" s="220"/>
      <c r="AQ15" s="220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48" customFormat="1" ht="21.75" customHeight="1">
      <c r="A16" s="210">
        <v>1</v>
      </c>
      <c r="B16" s="211"/>
      <c r="C16" s="212"/>
      <c r="D16" s="210">
        <v>29</v>
      </c>
      <c r="E16" s="211"/>
      <c r="F16" s="212"/>
      <c r="G16" s="210">
        <v>2</v>
      </c>
      <c r="H16" s="211"/>
      <c r="I16" s="212"/>
      <c r="J16" s="210"/>
      <c r="K16" s="211"/>
      <c r="L16" s="212"/>
      <c r="M16" s="210">
        <v>2</v>
      </c>
      <c r="N16" s="211"/>
      <c r="O16" s="212"/>
      <c r="P16" s="210">
        <v>12</v>
      </c>
      <c r="Q16" s="211"/>
      <c r="R16" s="212"/>
      <c r="S16" s="210">
        <v>7</v>
      </c>
      <c r="T16" s="211"/>
      <c r="U16" s="212"/>
      <c r="V16" s="210">
        <f>SUM(D16:U16)</f>
        <v>52</v>
      </c>
      <c r="W16" s="211"/>
      <c r="X16" s="212"/>
      <c r="Z16"/>
      <c r="AA16" s="214" t="s">
        <v>53</v>
      </c>
      <c r="AB16" s="214"/>
      <c r="AC16" s="214"/>
      <c r="AD16" s="214"/>
      <c r="AE16" s="214"/>
      <c r="AF16" s="214"/>
      <c r="AG16" s="214">
        <v>4</v>
      </c>
      <c r="AH16" s="214"/>
      <c r="AI16" s="214"/>
      <c r="AJ16" s="214">
        <v>8</v>
      </c>
      <c r="AK16" s="214"/>
      <c r="AL16" s="214"/>
      <c r="AM16" s="214"/>
      <c r="AN16" s="214">
        <v>4</v>
      </c>
      <c r="AO16" s="214"/>
      <c r="AP16" s="214"/>
      <c r="AQ16" s="214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48" customFormat="1" ht="19.5" customHeight="1">
      <c r="A17" s="213">
        <v>2</v>
      </c>
      <c r="B17" s="213"/>
      <c r="C17" s="213"/>
      <c r="D17" s="210">
        <v>14</v>
      </c>
      <c r="E17" s="211"/>
      <c r="F17" s="212"/>
      <c r="G17" s="210">
        <v>2</v>
      </c>
      <c r="H17" s="211"/>
      <c r="I17" s="212"/>
      <c r="J17" s="210">
        <v>8</v>
      </c>
      <c r="K17" s="211"/>
      <c r="L17" s="212"/>
      <c r="M17" s="210">
        <v>2</v>
      </c>
      <c r="N17" s="211"/>
      <c r="O17" s="212"/>
      <c r="P17" s="210">
        <v>19</v>
      </c>
      <c r="Q17" s="211"/>
      <c r="R17" s="212"/>
      <c r="S17" s="210">
        <v>7</v>
      </c>
      <c r="T17" s="211"/>
      <c r="U17" s="212"/>
      <c r="V17" s="210">
        <f>SUM(D17:U17)</f>
        <v>52</v>
      </c>
      <c r="W17" s="211"/>
      <c r="X17" s="212"/>
      <c r="Z17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48" customFormat="1" ht="24" customHeight="1">
      <c r="A18" s="213">
        <v>3</v>
      </c>
      <c r="B18" s="213"/>
      <c r="C18" s="213"/>
      <c r="D18" s="210"/>
      <c r="E18" s="211"/>
      <c r="F18" s="212"/>
      <c r="G18" s="210"/>
      <c r="H18" s="211"/>
      <c r="I18" s="212"/>
      <c r="J18" s="210"/>
      <c r="K18" s="211"/>
      <c r="L18" s="212"/>
      <c r="M18" s="210">
        <v>1</v>
      </c>
      <c r="N18" s="211"/>
      <c r="O18" s="212"/>
      <c r="P18" s="210">
        <v>44</v>
      </c>
      <c r="Q18" s="211"/>
      <c r="R18" s="212"/>
      <c r="S18" s="210">
        <v>7</v>
      </c>
      <c r="T18" s="211"/>
      <c r="U18" s="212"/>
      <c r="V18" s="210">
        <f>SUM(D18:U18)</f>
        <v>52</v>
      </c>
      <c r="W18" s="211"/>
      <c r="X18" s="212"/>
      <c r="Z18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48" customFormat="1" ht="19.5" customHeight="1">
      <c r="A19" s="213">
        <v>4</v>
      </c>
      <c r="B19" s="213"/>
      <c r="C19" s="213"/>
      <c r="D19" s="210"/>
      <c r="E19" s="211"/>
      <c r="F19" s="212"/>
      <c r="G19" s="210"/>
      <c r="H19" s="211"/>
      <c r="I19" s="212"/>
      <c r="J19" s="210"/>
      <c r="K19" s="211"/>
      <c r="L19" s="212"/>
      <c r="M19" s="210">
        <v>1</v>
      </c>
      <c r="N19" s="211"/>
      <c r="O19" s="212"/>
      <c r="P19" s="210">
        <v>47</v>
      </c>
      <c r="Q19" s="211"/>
      <c r="R19" s="212"/>
      <c r="S19" s="210">
        <v>4</v>
      </c>
      <c r="T19" s="211"/>
      <c r="U19" s="212"/>
      <c r="V19" s="210">
        <f>SUM(D19:U19)</f>
        <v>52</v>
      </c>
      <c r="W19" s="211"/>
      <c r="X19" s="212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48" customFormat="1" ht="19.5" customHeight="1">
      <c r="A20" s="213" t="s">
        <v>40</v>
      </c>
      <c r="B20" s="213"/>
      <c r="C20" s="213"/>
      <c r="D20" s="210">
        <f>SUM(D16:F19)</f>
        <v>43</v>
      </c>
      <c r="E20" s="211"/>
      <c r="F20" s="212"/>
      <c r="G20" s="210">
        <f>SUM(G16:I19)</f>
        <v>4</v>
      </c>
      <c r="H20" s="211"/>
      <c r="I20" s="212"/>
      <c r="J20" s="210">
        <f>SUM(J16:L19)</f>
        <v>8</v>
      </c>
      <c r="K20" s="211"/>
      <c r="L20" s="212"/>
      <c r="M20" s="210">
        <f>SUM(M16:O19)</f>
        <v>6</v>
      </c>
      <c r="N20" s="211"/>
      <c r="O20" s="212"/>
      <c r="P20" s="210">
        <f>SUM(P16:R19)</f>
        <v>122</v>
      </c>
      <c r="Q20" s="211"/>
      <c r="R20" s="212"/>
      <c r="S20" s="210">
        <f>SUM(S16:U19)</f>
        <v>25</v>
      </c>
      <c r="T20" s="211"/>
      <c r="U20" s="212"/>
      <c r="V20" s="210">
        <f>SUM(V16:X19)</f>
        <v>208</v>
      </c>
      <c r="W20" s="211"/>
      <c r="X20" s="212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7:56" s="48" customFormat="1" ht="19.5" customHeigh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36:53" s="48" customFormat="1" ht="19.5" customHeight="1"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71"/>
      <c r="AV22" s="71"/>
      <c r="AW22" s="71"/>
      <c r="AX22" s="71"/>
      <c r="AY22" s="71"/>
      <c r="AZ22" s="62"/>
      <c r="BA22" s="62"/>
    </row>
    <row r="23" spans="36:53" ht="19.5" customHeight="1"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71"/>
      <c r="AV23" s="71"/>
      <c r="AW23" s="71"/>
      <c r="AX23" s="71"/>
      <c r="AY23" s="71"/>
      <c r="AZ23" s="62"/>
      <c r="BA23" s="62"/>
    </row>
    <row r="24" spans="36:53" ht="19.5" customHeight="1"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71"/>
      <c r="AV24" s="71"/>
      <c r="AW24" s="71"/>
      <c r="AX24" s="71"/>
      <c r="AY24" s="71"/>
      <c r="AZ24" s="62"/>
      <c r="BA24" s="62"/>
    </row>
    <row r="25" spans="36:46" ht="19.5" customHeight="1"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</row>
    <row r="26" ht="12" customHeight="1"/>
    <row r="31" spans="4:11" ht="12.75">
      <c r="D31" s="209"/>
      <c r="E31" s="209"/>
      <c r="F31" s="209"/>
      <c r="G31" s="209"/>
      <c r="H31" s="209"/>
      <c r="I31" s="209"/>
      <c r="J31" s="209"/>
      <c r="K31" s="209"/>
    </row>
    <row r="33" spans="1:20" ht="12.75">
      <c r="A33" s="64"/>
      <c r="B33" s="65"/>
      <c r="C33" s="64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</row>
    <row r="34" spans="1:20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  <row r="35" spans="1:20" ht="12.75">
      <c r="A35" s="64"/>
      <c r="B35" s="67"/>
      <c r="C35" s="64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:23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W36" s="47" t="s">
        <v>2</v>
      </c>
    </row>
    <row r="37" spans="1:20" ht="12.75">
      <c r="A37" s="64"/>
      <c r="B37" s="67"/>
      <c r="C37" s="64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</row>
    <row r="38" spans="1:20" ht="12.75">
      <c r="A38" s="64"/>
      <c r="B38" s="64"/>
      <c r="C38" s="64"/>
      <c r="D38" s="66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2.75">
      <c r="A39" s="64"/>
      <c r="B39" s="67"/>
      <c r="C39" s="64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</row>
    <row r="40" spans="1:20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2.75">
      <c r="A41" s="64"/>
      <c r="B41" s="64"/>
      <c r="C41" s="64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</row>
    <row r="42" spans="1:20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2.75">
      <c r="A43" s="64"/>
      <c r="B43" s="64"/>
      <c r="C43" s="64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</row>
    <row r="44" spans="1:20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2.75">
      <c r="A45" s="64"/>
      <c r="B45" s="69"/>
      <c r="C45" s="64"/>
      <c r="D45" s="66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spans="1:20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</row>
  </sheetData>
  <sheetProtection/>
  <mergeCells count="79">
    <mergeCell ref="A1:BA1"/>
    <mergeCell ref="A2:A5"/>
    <mergeCell ref="B2:E4"/>
    <mergeCell ref="F2:J4"/>
    <mergeCell ref="K2:N4"/>
    <mergeCell ref="O2:S4"/>
    <mergeCell ref="T2:W4"/>
    <mergeCell ref="X2:AA4"/>
    <mergeCell ref="AB2:AE4"/>
    <mergeCell ref="AF2:AJ4"/>
    <mergeCell ref="AK2:AN4"/>
    <mergeCell ref="AO2:AR4"/>
    <mergeCell ref="AS2:AW4"/>
    <mergeCell ref="AX2:BA4"/>
    <mergeCell ref="A11:BB11"/>
    <mergeCell ref="A13:X13"/>
    <mergeCell ref="A15:C15"/>
    <mergeCell ref="D15:F15"/>
    <mergeCell ref="G15:I15"/>
    <mergeCell ref="J15:L15"/>
    <mergeCell ref="M15:O15"/>
    <mergeCell ref="P15:R15"/>
    <mergeCell ref="S15:U15"/>
    <mergeCell ref="V15:X15"/>
    <mergeCell ref="AA15:AF15"/>
    <mergeCell ref="AG15:AI15"/>
    <mergeCell ref="AJ15:AM15"/>
    <mergeCell ref="AN15:AQ15"/>
    <mergeCell ref="A16:C16"/>
    <mergeCell ref="D16:F16"/>
    <mergeCell ref="G16:I16"/>
    <mergeCell ref="J16:L16"/>
    <mergeCell ref="M16:O16"/>
    <mergeCell ref="P16:R16"/>
    <mergeCell ref="S16:U16"/>
    <mergeCell ref="V16:X16"/>
    <mergeCell ref="AA16:AF18"/>
    <mergeCell ref="AG16:AI18"/>
    <mergeCell ref="AJ16:AM18"/>
    <mergeCell ref="AN16:AQ18"/>
    <mergeCell ref="S17:U17"/>
    <mergeCell ref="V17:X17"/>
    <mergeCell ref="S18:U18"/>
    <mergeCell ref="V18:X18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D43:T43"/>
    <mergeCell ref="G21:U21"/>
    <mergeCell ref="D31:K31"/>
    <mergeCell ref="D33:T33"/>
    <mergeCell ref="D37:T37"/>
    <mergeCell ref="D39:T39"/>
    <mergeCell ref="D41:T41"/>
  </mergeCells>
  <printOptions horizontalCentered="1" verticalCentered="1"/>
  <pageMargins left="0.1968503937007874" right="0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Q76"/>
  <sheetViews>
    <sheetView view="pageBreakPreview" zoomScaleNormal="90" zoomScaleSheetLayoutView="100" zoomScalePageLayoutView="0" workbookViewId="0" topLeftCell="A4">
      <pane ySplit="10" topLeftCell="A26" activePane="bottomLeft" state="frozen"/>
      <selection pane="topLeft" activeCell="A4" sqref="A4"/>
      <selection pane="bottomLeft" activeCell="I26" sqref="I26"/>
    </sheetView>
  </sheetViews>
  <sheetFormatPr defaultColWidth="9.125" defaultRowHeight="12.75"/>
  <cols>
    <col min="1" max="1" width="10.50390625" style="6" customWidth="1"/>
    <col min="2" max="2" width="40.625" style="1" customWidth="1"/>
    <col min="3" max="4" width="7.625" style="133" customWidth="1"/>
    <col min="5" max="5" width="9.625" style="133" customWidth="1"/>
    <col min="6" max="6" width="9.625" style="1" customWidth="1"/>
    <col min="7" max="11" width="8.625" style="1" customWidth="1"/>
    <col min="12" max="15" width="7.625" style="1" customWidth="1"/>
    <col min="16" max="16" width="26.125" style="3" customWidth="1"/>
    <col min="17" max="16384" width="9.125" style="3" customWidth="1"/>
  </cols>
  <sheetData>
    <row r="1" spans="16:17" ht="6.75" customHeight="1">
      <c r="P1" s="2"/>
      <c r="Q1" s="2"/>
    </row>
    <row r="2" spans="1:17" s="5" customFormat="1" ht="17.25" hidden="1">
      <c r="A2" s="278" t="s">
        <v>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4"/>
    </row>
    <row r="3" spans="1:17" s="5" customFormat="1" ht="18" hidden="1">
      <c r="A3" s="6"/>
      <c r="B3" s="6"/>
      <c r="C3" s="134"/>
      <c r="D3" s="134"/>
      <c r="E3" s="13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s="5" customFormat="1" ht="18" hidden="1">
      <c r="A4" s="6"/>
      <c r="B4" s="6"/>
      <c r="C4" s="134"/>
      <c r="D4" s="134"/>
      <c r="E4" s="13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6" s="1" customFormat="1" ht="19.5" customHeight="1">
      <c r="A5" s="278" t="s">
        <v>73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6"/>
    </row>
    <row r="6" spans="1:16" s="1" customFormat="1" ht="19.5" customHeight="1" thickBot="1">
      <c r="A6" s="7"/>
      <c r="B6" s="7"/>
      <c r="C6" s="135"/>
      <c r="D6" s="135"/>
      <c r="E6" s="135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7" s="5" customFormat="1" ht="37.5" customHeight="1">
      <c r="A7" s="279" t="s">
        <v>67</v>
      </c>
      <c r="B7" s="282" t="s">
        <v>64</v>
      </c>
      <c r="C7" s="285" t="s">
        <v>66</v>
      </c>
      <c r="D7" s="286"/>
      <c r="E7" s="286"/>
      <c r="F7" s="286"/>
      <c r="G7" s="286"/>
      <c r="H7" s="286"/>
      <c r="I7" s="286"/>
      <c r="J7" s="286"/>
      <c r="K7" s="287"/>
      <c r="L7" s="288" t="s">
        <v>65</v>
      </c>
      <c r="M7" s="289"/>
      <c r="N7" s="289"/>
      <c r="O7" s="290"/>
      <c r="P7" s="6"/>
      <c r="Q7" s="4"/>
    </row>
    <row r="8" spans="1:17" s="5" customFormat="1" ht="19.5" customHeight="1">
      <c r="A8" s="280"/>
      <c r="B8" s="283"/>
      <c r="C8" s="297" t="s">
        <v>8</v>
      </c>
      <c r="D8" s="298"/>
      <c r="E8" s="299" t="s">
        <v>11</v>
      </c>
      <c r="F8" s="295"/>
      <c r="G8" s="295"/>
      <c r="H8" s="295"/>
      <c r="I8" s="295"/>
      <c r="J8" s="295"/>
      <c r="K8" s="295"/>
      <c r="L8" s="291"/>
      <c r="M8" s="292"/>
      <c r="N8" s="292"/>
      <c r="O8" s="293"/>
      <c r="P8" s="1"/>
      <c r="Q8" s="4"/>
    </row>
    <row r="9" spans="1:16" s="5" customFormat="1" ht="19.5" customHeight="1">
      <c r="A9" s="280"/>
      <c r="B9" s="283"/>
      <c r="C9" s="299"/>
      <c r="D9" s="300"/>
      <c r="E9" s="275" t="s">
        <v>12</v>
      </c>
      <c r="F9" s="275" t="s">
        <v>15</v>
      </c>
      <c r="G9" s="267" t="s">
        <v>4</v>
      </c>
      <c r="H9" s="268"/>
      <c r="I9" s="268"/>
      <c r="J9" s="269"/>
      <c r="K9" s="270" t="s">
        <v>21</v>
      </c>
      <c r="L9" s="294"/>
      <c r="M9" s="295"/>
      <c r="N9" s="295"/>
      <c r="O9" s="296"/>
      <c r="P9" s="4"/>
    </row>
    <row r="10" spans="1:15" s="5" customFormat="1" ht="19.5" customHeight="1">
      <c r="A10" s="280"/>
      <c r="B10" s="283"/>
      <c r="C10" s="273" t="s">
        <v>9</v>
      </c>
      <c r="D10" s="273" t="s">
        <v>10</v>
      </c>
      <c r="E10" s="276"/>
      <c r="F10" s="301"/>
      <c r="G10" s="274" t="s">
        <v>7</v>
      </c>
      <c r="H10" s="275" t="s">
        <v>5</v>
      </c>
      <c r="I10" s="275" t="s">
        <v>70</v>
      </c>
      <c r="J10" s="275" t="s">
        <v>13</v>
      </c>
      <c r="K10" s="271"/>
      <c r="L10" s="259" t="s">
        <v>0</v>
      </c>
      <c r="M10" s="260"/>
      <c r="N10" s="260" t="s">
        <v>1</v>
      </c>
      <c r="O10" s="261"/>
    </row>
    <row r="11" spans="1:15" s="5" customFormat="1" ht="19.5" customHeight="1">
      <c r="A11" s="280"/>
      <c r="B11" s="283"/>
      <c r="C11" s="273"/>
      <c r="D11" s="273"/>
      <c r="E11" s="276"/>
      <c r="F11" s="301"/>
      <c r="G11" s="274"/>
      <c r="H11" s="276"/>
      <c r="I11" s="276"/>
      <c r="J11" s="276"/>
      <c r="K11" s="271"/>
      <c r="L11" s="32">
        <v>1</v>
      </c>
      <c r="M11" s="28">
        <v>2</v>
      </c>
      <c r="N11" s="28">
        <v>3</v>
      </c>
      <c r="O11" s="29">
        <v>4</v>
      </c>
    </row>
    <row r="12" spans="1:15" s="5" customFormat="1" ht="19.5" customHeight="1">
      <c r="A12" s="280"/>
      <c r="B12" s="283"/>
      <c r="C12" s="273"/>
      <c r="D12" s="273"/>
      <c r="E12" s="276"/>
      <c r="F12" s="301"/>
      <c r="G12" s="274"/>
      <c r="H12" s="276"/>
      <c r="I12" s="276"/>
      <c r="J12" s="276"/>
      <c r="K12" s="271"/>
      <c r="L12" s="262" t="s">
        <v>6</v>
      </c>
      <c r="M12" s="263"/>
      <c r="N12" s="263"/>
      <c r="O12" s="264"/>
    </row>
    <row r="13" spans="1:15" s="5" customFormat="1" ht="19.5" customHeight="1" thickBot="1">
      <c r="A13" s="281"/>
      <c r="B13" s="284"/>
      <c r="C13" s="273"/>
      <c r="D13" s="273"/>
      <c r="E13" s="277"/>
      <c r="F13" s="302"/>
      <c r="G13" s="274"/>
      <c r="H13" s="277"/>
      <c r="I13" s="277"/>
      <c r="J13" s="277"/>
      <c r="K13" s="272"/>
      <c r="L13" s="33">
        <v>12</v>
      </c>
      <c r="M13" s="30">
        <v>17</v>
      </c>
      <c r="N13" s="30">
        <v>11</v>
      </c>
      <c r="O13" s="80">
        <v>11</v>
      </c>
    </row>
    <row r="14" spans="1:15" s="5" customFormat="1" ht="19.5" customHeight="1" thickBot="1">
      <c r="A14" s="240" t="s">
        <v>45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</row>
    <row r="15" spans="1:15" s="5" customFormat="1" ht="19.5" customHeight="1" thickBot="1">
      <c r="A15" s="240" t="s">
        <v>74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2"/>
    </row>
    <row r="16" spans="1:15" s="5" customFormat="1" ht="24" customHeight="1">
      <c r="A16" s="83" t="s">
        <v>75</v>
      </c>
      <c r="B16" s="81" t="s">
        <v>16</v>
      </c>
      <c r="C16" s="105">
        <v>2</v>
      </c>
      <c r="D16" s="105"/>
      <c r="E16" s="136">
        <f>F16/30</f>
        <v>6</v>
      </c>
      <c r="F16" s="24">
        <v>180</v>
      </c>
      <c r="G16" s="24">
        <v>32</v>
      </c>
      <c r="H16" s="24"/>
      <c r="I16" s="24">
        <v>32</v>
      </c>
      <c r="J16" s="24"/>
      <c r="K16" s="34">
        <f>F16-G16</f>
        <v>148</v>
      </c>
      <c r="L16" s="108">
        <v>16</v>
      </c>
      <c r="M16" s="23">
        <v>16</v>
      </c>
      <c r="N16" s="23"/>
      <c r="O16" s="25"/>
    </row>
    <row r="17" spans="1:15" s="5" customFormat="1" ht="34.5" customHeight="1">
      <c r="A17" s="83" t="s">
        <v>76</v>
      </c>
      <c r="B17" s="82" t="s">
        <v>113</v>
      </c>
      <c r="C17" s="104">
        <v>1</v>
      </c>
      <c r="D17" s="104"/>
      <c r="E17" s="136">
        <f>F17/30</f>
        <v>3</v>
      </c>
      <c r="F17" s="17">
        <v>90</v>
      </c>
      <c r="G17" s="17">
        <v>8</v>
      </c>
      <c r="H17" s="17"/>
      <c r="I17" s="17">
        <v>8</v>
      </c>
      <c r="J17" s="17"/>
      <c r="K17" s="34">
        <f>F17-G17</f>
        <v>82</v>
      </c>
      <c r="L17" s="35">
        <v>8</v>
      </c>
      <c r="M17" s="16"/>
      <c r="N17" s="16"/>
      <c r="O17" s="18"/>
    </row>
    <row r="18" spans="1:15" s="5" customFormat="1" ht="19.5" customHeight="1" thickBot="1">
      <c r="A18" s="83" t="s">
        <v>77</v>
      </c>
      <c r="B18" s="90" t="s">
        <v>22</v>
      </c>
      <c r="C18" s="104">
        <v>1</v>
      </c>
      <c r="D18" s="172"/>
      <c r="E18" s="126">
        <f>F18/30</f>
        <v>3</v>
      </c>
      <c r="F18" s="16">
        <v>90</v>
      </c>
      <c r="G18" s="16">
        <v>8</v>
      </c>
      <c r="H18" s="16"/>
      <c r="I18" s="16"/>
      <c r="J18" s="16">
        <v>8</v>
      </c>
      <c r="K18" s="36">
        <f>F18-G18</f>
        <v>82</v>
      </c>
      <c r="L18" s="72">
        <v>8</v>
      </c>
      <c r="M18" s="22"/>
      <c r="N18" s="104"/>
      <c r="O18" s="109"/>
    </row>
    <row r="19" spans="1:15" s="5" customFormat="1" ht="19.5" customHeight="1" thickBot="1">
      <c r="A19" s="252" t="s">
        <v>78</v>
      </c>
      <c r="B19" s="253"/>
      <c r="C19" s="137">
        <v>3</v>
      </c>
      <c r="D19" s="137">
        <v>0</v>
      </c>
      <c r="E19" s="138">
        <f>SUM(E16:E18)</f>
        <v>12</v>
      </c>
      <c r="F19" s="31">
        <f>SUM(F16:F18)</f>
        <v>360</v>
      </c>
      <c r="G19" s="31">
        <f aca="true" t="shared" si="0" ref="G19:O19">SUM(G16:G18)</f>
        <v>48</v>
      </c>
      <c r="H19" s="31">
        <f t="shared" si="0"/>
        <v>0</v>
      </c>
      <c r="I19" s="31">
        <f t="shared" si="0"/>
        <v>40</v>
      </c>
      <c r="J19" s="31">
        <f t="shared" si="0"/>
        <v>8</v>
      </c>
      <c r="K19" s="31">
        <f t="shared" si="0"/>
        <v>312</v>
      </c>
      <c r="L19" s="31">
        <f t="shared" si="0"/>
        <v>32</v>
      </c>
      <c r="M19" s="31">
        <f t="shared" si="0"/>
        <v>16</v>
      </c>
      <c r="N19" s="31">
        <f t="shared" si="0"/>
        <v>0</v>
      </c>
      <c r="O19" s="31">
        <f t="shared" si="0"/>
        <v>0</v>
      </c>
    </row>
    <row r="20" spans="1:15" s="5" customFormat="1" ht="19.5" customHeight="1" thickBot="1">
      <c r="A20" s="249" t="s">
        <v>79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1"/>
    </row>
    <row r="21" spans="1:15" s="5" customFormat="1" ht="32.25" customHeight="1">
      <c r="A21" s="72" t="s">
        <v>80</v>
      </c>
      <c r="B21" s="93" t="s">
        <v>99</v>
      </c>
      <c r="C21" s="104">
        <v>3</v>
      </c>
      <c r="D21" s="104"/>
      <c r="E21" s="136">
        <f aca="true" t="shared" si="1" ref="E21:E28">F21/30</f>
        <v>3</v>
      </c>
      <c r="F21" s="16">
        <v>90</v>
      </c>
      <c r="G21" s="104">
        <f aca="true" t="shared" si="2" ref="G21:G28">SUM(H21:J21)</f>
        <v>16</v>
      </c>
      <c r="H21" s="16">
        <v>2</v>
      </c>
      <c r="I21" s="16">
        <v>6</v>
      </c>
      <c r="J21" s="16">
        <v>8</v>
      </c>
      <c r="K21" s="34">
        <f aca="true" t="shared" si="3" ref="K21:K28">F21-G21</f>
        <v>74</v>
      </c>
      <c r="L21" s="132"/>
      <c r="M21" s="16">
        <v>2</v>
      </c>
      <c r="N21" s="16">
        <v>14</v>
      </c>
      <c r="O21" s="18"/>
    </row>
    <row r="22" spans="1:15" s="5" customFormat="1" ht="34.5" customHeight="1">
      <c r="A22" s="72" t="s">
        <v>81</v>
      </c>
      <c r="B22" s="90" t="s">
        <v>103</v>
      </c>
      <c r="C22" s="104">
        <v>3</v>
      </c>
      <c r="D22" s="172"/>
      <c r="E22" s="136">
        <f t="shared" si="1"/>
        <v>3</v>
      </c>
      <c r="F22" s="16">
        <v>90</v>
      </c>
      <c r="G22" s="104">
        <f t="shared" si="2"/>
        <v>16</v>
      </c>
      <c r="H22" s="17">
        <v>2</v>
      </c>
      <c r="I22" s="17">
        <v>6</v>
      </c>
      <c r="J22" s="17">
        <v>8</v>
      </c>
      <c r="K22" s="34">
        <f t="shared" si="3"/>
        <v>74</v>
      </c>
      <c r="L22" s="37"/>
      <c r="M22" s="19">
        <v>2</v>
      </c>
      <c r="N22" s="110">
        <v>14</v>
      </c>
      <c r="O22" s="27"/>
    </row>
    <row r="23" spans="1:15" s="5" customFormat="1" ht="32.25" customHeight="1">
      <c r="A23" s="72" t="s">
        <v>82</v>
      </c>
      <c r="B23" s="93" t="s">
        <v>114</v>
      </c>
      <c r="C23" s="104">
        <v>3</v>
      </c>
      <c r="D23" s="104"/>
      <c r="E23" s="136">
        <f t="shared" si="1"/>
        <v>3</v>
      </c>
      <c r="F23" s="16">
        <v>90</v>
      </c>
      <c r="G23" s="104">
        <f t="shared" si="2"/>
        <v>16</v>
      </c>
      <c r="H23" s="16">
        <v>2</v>
      </c>
      <c r="I23" s="16">
        <v>6</v>
      </c>
      <c r="J23" s="16">
        <v>8</v>
      </c>
      <c r="K23" s="34">
        <f t="shared" si="3"/>
        <v>74</v>
      </c>
      <c r="L23" s="35"/>
      <c r="M23" s="16">
        <v>2</v>
      </c>
      <c r="N23" s="16">
        <v>14</v>
      </c>
      <c r="O23" s="18"/>
    </row>
    <row r="24" spans="1:15" s="5" customFormat="1" ht="34.5" customHeight="1">
      <c r="A24" s="72" t="s">
        <v>83</v>
      </c>
      <c r="B24" s="90" t="s">
        <v>115</v>
      </c>
      <c r="C24" s="104">
        <v>3</v>
      </c>
      <c r="D24" s="172"/>
      <c r="E24" s="136">
        <f t="shared" si="1"/>
        <v>3</v>
      </c>
      <c r="F24" s="16">
        <v>90</v>
      </c>
      <c r="G24" s="104">
        <f t="shared" si="2"/>
        <v>16</v>
      </c>
      <c r="H24" s="17">
        <v>2</v>
      </c>
      <c r="I24" s="17">
        <v>6</v>
      </c>
      <c r="J24" s="17">
        <v>8</v>
      </c>
      <c r="K24" s="34">
        <f t="shared" si="3"/>
        <v>74</v>
      </c>
      <c r="L24" s="125"/>
      <c r="M24" s="19">
        <v>2</v>
      </c>
      <c r="N24" s="110">
        <v>14</v>
      </c>
      <c r="O24" s="27"/>
    </row>
    <row r="25" spans="1:15" s="168" customFormat="1" ht="22.5" customHeight="1">
      <c r="A25" s="118" t="s">
        <v>85</v>
      </c>
      <c r="B25" s="82" t="s">
        <v>14</v>
      </c>
      <c r="C25" s="104"/>
      <c r="D25" s="172">
        <v>2</v>
      </c>
      <c r="E25" s="136">
        <f t="shared" si="1"/>
        <v>3</v>
      </c>
      <c r="F25" s="104">
        <v>90</v>
      </c>
      <c r="G25" s="104">
        <f t="shared" si="2"/>
        <v>6</v>
      </c>
      <c r="H25" s="104"/>
      <c r="I25" s="104">
        <v>6</v>
      </c>
      <c r="J25" s="104"/>
      <c r="K25" s="111">
        <f t="shared" si="3"/>
        <v>84</v>
      </c>
      <c r="L25" s="112"/>
      <c r="M25" s="113">
        <v>6</v>
      </c>
      <c r="N25" s="113"/>
      <c r="O25" s="114"/>
    </row>
    <row r="26" spans="1:15" s="168" customFormat="1" ht="19.5" customHeight="1">
      <c r="A26" s="118" t="s">
        <v>86</v>
      </c>
      <c r="B26" s="91" t="s">
        <v>72</v>
      </c>
      <c r="C26" s="104">
        <v>2</v>
      </c>
      <c r="D26" s="104"/>
      <c r="E26" s="136">
        <f t="shared" si="1"/>
        <v>7</v>
      </c>
      <c r="F26" s="104">
        <v>210</v>
      </c>
      <c r="G26" s="104">
        <f t="shared" si="2"/>
        <v>24</v>
      </c>
      <c r="H26" s="104"/>
      <c r="I26" s="104"/>
      <c r="J26" s="104">
        <v>24</v>
      </c>
      <c r="K26" s="120">
        <f t="shared" si="3"/>
        <v>186</v>
      </c>
      <c r="L26" s="170">
        <v>12</v>
      </c>
      <c r="M26" s="104">
        <v>12</v>
      </c>
      <c r="N26" s="104"/>
      <c r="O26" s="171"/>
    </row>
    <row r="27" spans="1:15" s="5" customFormat="1" ht="34.5" customHeight="1">
      <c r="A27" s="72" t="s">
        <v>88</v>
      </c>
      <c r="B27" s="82" t="s">
        <v>134</v>
      </c>
      <c r="C27" s="104"/>
      <c r="D27" s="104">
        <v>2</v>
      </c>
      <c r="E27" s="136">
        <f t="shared" si="1"/>
        <v>3</v>
      </c>
      <c r="F27" s="17">
        <v>90</v>
      </c>
      <c r="G27" s="104">
        <f t="shared" si="2"/>
        <v>6</v>
      </c>
      <c r="H27" s="17"/>
      <c r="I27" s="17">
        <v>6</v>
      </c>
      <c r="J27" s="17"/>
      <c r="K27" s="34">
        <f t="shared" si="3"/>
        <v>84</v>
      </c>
      <c r="L27" s="35"/>
      <c r="M27" s="16">
        <v>6</v>
      </c>
      <c r="N27" s="16"/>
      <c r="O27" s="18"/>
    </row>
    <row r="28" spans="1:15" s="5" customFormat="1" ht="34.5" customHeight="1" thickBot="1">
      <c r="A28" s="72" t="s">
        <v>116</v>
      </c>
      <c r="B28" s="21" t="s">
        <v>84</v>
      </c>
      <c r="C28" s="104">
        <v>2</v>
      </c>
      <c r="D28" s="104"/>
      <c r="E28" s="136">
        <f t="shared" si="1"/>
        <v>3</v>
      </c>
      <c r="F28" s="16">
        <v>90</v>
      </c>
      <c r="G28" s="104">
        <f t="shared" si="2"/>
        <v>14</v>
      </c>
      <c r="H28" s="17"/>
      <c r="I28" s="17">
        <v>14</v>
      </c>
      <c r="J28" s="17"/>
      <c r="K28" s="34">
        <f t="shared" si="3"/>
        <v>76</v>
      </c>
      <c r="L28" s="37"/>
      <c r="M28" s="19">
        <v>14</v>
      </c>
      <c r="N28" s="26"/>
      <c r="O28" s="27"/>
    </row>
    <row r="29" spans="1:15" s="5" customFormat="1" ht="19.5" customHeight="1" thickBot="1">
      <c r="A29" s="252" t="s">
        <v>7</v>
      </c>
      <c r="B29" s="253"/>
      <c r="C29" s="137">
        <v>6</v>
      </c>
      <c r="D29" s="137">
        <v>2</v>
      </c>
      <c r="E29" s="138">
        <f aca="true" t="shared" si="4" ref="E29:O29">SUM(E21:E28)</f>
        <v>28</v>
      </c>
      <c r="F29" s="31">
        <f t="shared" si="4"/>
        <v>840</v>
      </c>
      <c r="G29" s="31">
        <f t="shared" si="4"/>
        <v>114</v>
      </c>
      <c r="H29" s="31">
        <f t="shared" si="4"/>
        <v>8</v>
      </c>
      <c r="I29" s="31">
        <f t="shared" si="4"/>
        <v>50</v>
      </c>
      <c r="J29" s="31">
        <f t="shared" si="4"/>
        <v>56</v>
      </c>
      <c r="K29" s="31">
        <f t="shared" si="4"/>
        <v>726</v>
      </c>
      <c r="L29" s="31">
        <f t="shared" si="4"/>
        <v>12</v>
      </c>
      <c r="M29" s="31">
        <f t="shared" si="4"/>
        <v>46</v>
      </c>
      <c r="N29" s="31">
        <f t="shared" si="4"/>
        <v>56</v>
      </c>
      <c r="O29" s="31">
        <f t="shared" si="4"/>
        <v>0</v>
      </c>
    </row>
    <row r="30" spans="1:15" s="5" customFormat="1" ht="19.5" customHeight="1" thickBot="1">
      <c r="A30" s="254" t="s">
        <v>87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</row>
    <row r="31" spans="1:15" s="5" customFormat="1" ht="34.5" customHeight="1">
      <c r="A31" s="92" t="s">
        <v>117</v>
      </c>
      <c r="B31" s="93" t="s">
        <v>53</v>
      </c>
      <c r="C31" s="139"/>
      <c r="D31" s="139">
        <v>4</v>
      </c>
      <c r="E31" s="140">
        <f>F31/30</f>
        <v>4</v>
      </c>
      <c r="F31" s="94">
        <v>120</v>
      </c>
      <c r="G31" s="95"/>
      <c r="H31" s="95"/>
      <c r="I31" s="95"/>
      <c r="J31" s="95"/>
      <c r="K31" s="85">
        <v>120</v>
      </c>
      <c r="L31" s="84"/>
      <c r="M31" s="86"/>
      <c r="N31" s="95"/>
      <c r="O31" s="115" t="s">
        <v>89</v>
      </c>
    </row>
    <row r="32" spans="1:15" s="5" customFormat="1" ht="21.75" customHeight="1" thickBot="1">
      <c r="A32" s="96"/>
      <c r="B32" s="97" t="s">
        <v>78</v>
      </c>
      <c r="C32" s="173"/>
      <c r="D32" s="173"/>
      <c r="E32" s="142">
        <f>SUM(E31)</f>
        <v>4</v>
      </c>
      <c r="F32" s="98">
        <f>SUM(F31)</f>
        <v>120</v>
      </c>
      <c r="G32" s="98">
        <f aca="true" t="shared" si="5" ref="G32:O32">SUM(G31)</f>
        <v>0</v>
      </c>
      <c r="H32" s="98">
        <f t="shared" si="5"/>
        <v>0</v>
      </c>
      <c r="I32" s="98">
        <f t="shared" si="5"/>
        <v>0</v>
      </c>
      <c r="J32" s="98">
        <f t="shared" si="5"/>
        <v>0</v>
      </c>
      <c r="K32" s="98">
        <f t="shared" si="5"/>
        <v>120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116">
        <f t="shared" si="5"/>
        <v>0</v>
      </c>
    </row>
    <row r="33" spans="1:15" s="5" customFormat="1" ht="27.75" customHeight="1" thickBot="1">
      <c r="A33" s="99"/>
      <c r="B33" s="100" t="s">
        <v>7</v>
      </c>
      <c r="C33" s="143"/>
      <c r="D33" s="143"/>
      <c r="E33" s="144">
        <f aca="true" t="shared" si="6" ref="E33:O33">SUM(E19,E29,E32)</f>
        <v>44</v>
      </c>
      <c r="F33" s="101">
        <f t="shared" si="6"/>
        <v>1320</v>
      </c>
      <c r="G33" s="101">
        <f t="shared" si="6"/>
        <v>162</v>
      </c>
      <c r="H33" s="101">
        <f t="shared" si="6"/>
        <v>8</v>
      </c>
      <c r="I33" s="101">
        <f t="shared" si="6"/>
        <v>90</v>
      </c>
      <c r="J33" s="101">
        <f t="shared" si="6"/>
        <v>64</v>
      </c>
      <c r="K33" s="101">
        <f t="shared" si="6"/>
        <v>1158</v>
      </c>
      <c r="L33" s="101">
        <f t="shared" si="6"/>
        <v>44</v>
      </c>
      <c r="M33" s="101">
        <f t="shared" si="6"/>
        <v>62</v>
      </c>
      <c r="N33" s="101">
        <f t="shared" si="6"/>
        <v>56</v>
      </c>
      <c r="O33" s="117">
        <f t="shared" si="6"/>
        <v>0</v>
      </c>
    </row>
    <row r="34" spans="1:15" s="5" customFormat="1" ht="19.5" customHeight="1" thickBot="1">
      <c r="A34" s="249" t="s">
        <v>90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</row>
    <row r="35" spans="1:15" s="5" customFormat="1" ht="19.5" customHeight="1" thickBot="1">
      <c r="A35" s="249" t="s">
        <v>74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</row>
    <row r="36" spans="1:15" s="5" customFormat="1" ht="28.5" customHeight="1" thickBot="1">
      <c r="A36" s="131" t="s">
        <v>119</v>
      </c>
      <c r="B36" s="127" t="s">
        <v>121</v>
      </c>
      <c r="C36" s="164">
        <v>3.4</v>
      </c>
      <c r="D36" s="106"/>
      <c r="E36" s="156">
        <f>F36/30</f>
        <v>6</v>
      </c>
      <c r="F36" s="107">
        <v>180</v>
      </c>
      <c r="G36" s="107">
        <v>60</v>
      </c>
      <c r="H36" s="107"/>
      <c r="I36" s="107"/>
      <c r="J36" s="107"/>
      <c r="K36" s="107">
        <v>120</v>
      </c>
      <c r="L36" s="107"/>
      <c r="M36" s="107"/>
      <c r="N36" s="107"/>
      <c r="O36" s="107"/>
    </row>
    <row r="37" spans="1:15" s="5" customFormat="1" ht="19.5" customHeight="1" thickBot="1">
      <c r="A37" s="240" t="s">
        <v>79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2"/>
    </row>
    <row r="38" spans="1:15" s="5" customFormat="1" ht="24.75" customHeight="1" thickBot="1">
      <c r="A38" s="154" t="s">
        <v>118</v>
      </c>
      <c r="B38" s="158" t="s">
        <v>120</v>
      </c>
      <c r="C38" s="164">
        <v>3.4</v>
      </c>
      <c r="D38" s="159"/>
      <c r="E38" s="160">
        <f>F38/30</f>
        <v>9</v>
      </c>
      <c r="F38" s="161">
        <v>270</v>
      </c>
      <c r="G38" s="161">
        <v>90</v>
      </c>
      <c r="H38" s="161"/>
      <c r="I38" s="161"/>
      <c r="J38" s="161"/>
      <c r="K38" s="161">
        <v>180</v>
      </c>
      <c r="L38" s="161"/>
      <c r="M38" s="161"/>
      <c r="N38" s="161"/>
      <c r="O38" s="161"/>
    </row>
    <row r="39" spans="1:15" s="5" customFormat="1" ht="18" customHeight="1" thickBot="1">
      <c r="A39" s="243" t="s">
        <v>78</v>
      </c>
      <c r="B39" s="244"/>
      <c r="C39" s="244"/>
      <c r="D39" s="244"/>
      <c r="E39" s="144">
        <f>F39/30</f>
        <v>15</v>
      </c>
      <c r="F39" s="162">
        <f>SUM(F36,F38)</f>
        <v>450</v>
      </c>
      <c r="G39" s="163">
        <f>SUM(G36,G38)</f>
        <v>150</v>
      </c>
      <c r="H39" s="163"/>
      <c r="I39" s="163"/>
      <c r="J39" s="163"/>
      <c r="K39" s="163">
        <f>SUM(K36,K38)</f>
        <v>300</v>
      </c>
      <c r="L39" s="163">
        <f>SUM(L36,L38)</f>
        <v>0</v>
      </c>
      <c r="M39" s="163">
        <f>SUM(M36,M38)</f>
        <v>0</v>
      </c>
      <c r="N39" s="163">
        <f>SUM(N36,N38)</f>
        <v>0</v>
      </c>
      <c r="O39" s="163">
        <f>SUM(O36,O38)</f>
        <v>0</v>
      </c>
    </row>
    <row r="40" spans="1:15" s="5" customFormat="1" ht="18" customHeight="1">
      <c r="A40" s="88"/>
      <c r="B40" s="89"/>
      <c r="C40" s="89"/>
      <c r="D40" s="89"/>
      <c r="E40" s="156"/>
      <c r="F40" s="87"/>
      <c r="G40" s="157"/>
      <c r="H40" s="157"/>
      <c r="I40" s="157"/>
      <c r="J40" s="157"/>
      <c r="K40" s="157"/>
      <c r="L40" s="157"/>
      <c r="M40" s="157"/>
      <c r="N40" s="157"/>
      <c r="O40" s="157"/>
    </row>
    <row r="41" spans="1:15" s="5" customFormat="1" ht="18" customHeight="1">
      <c r="A41" s="245" t="s">
        <v>61</v>
      </c>
      <c r="B41" s="246"/>
      <c r="C41" s="246"/>
      <c r="D41" s="246"/>
      <c r="E41" s="129">
        <f>F41/30</f>
        <v>59</v>
      </c>
      <c r="F41" s="76">
        <f>SUM(F33,F39)</f>
        <v>1770</v>
      </c>
      <c r="G41" s="77">
        <f>SUM(G33,G39)</f>
        <v>312</v>
      </c>
      <c r="H41" s="77"/>
      <c r="I41" s="77"/>
      <c r="J41" s="77"/>
      <c r="K41" s="77">
        <f>SUM(K33,K39)</f>
        <v>1458</v>
      </c>
      <c r="L41" s="77">
        <f>SUM(L33,L39)</f>
        <v>44</v>
      </c>
      <c r="M41" s="77">
        <f>SUM(M33,M39)</f>
        <v>62</v>
      </c>
      <c r="N41" s="77">
        <f>SUM(N33,N39)</f>
        <v>56</v>
      </c>
      <c r="O41" s="77">
        <f>SUM(O33,O39)</f>
        <v>0</v>
      </c>
    </row>
    <row r="42" spans="1:15" s="5" customFormat="1" ht="18" customHeight="1">
      <c r="A42" s="245" t="s">
        <v>62</v>
      </c>
      <c r="B42" s="246"/>
      <c r="C42" s="246"/>
      <c r="D42" s="246"/>
      <c r="E42" s="129">
        <f>F42/30</f>
        <v>181</v>
      </c>
      <c r="F42" s="76">
        <v>5430</v>
      </c>
      <c r="G42" s="77"/>
      <c r="H42" s="77"/>
      <c r="I42" s="77"/>
      <c r="J42" s="77"/>
      <c r="K42" s="121">
        <v>5430</v>
      </c>
      <c r="L42" s="77"/>
      <c r="M42" s="77"/>
      <c r="N42" s="77"/>
      <c r="O42" s="77"/>
    </row>
    <row r="43" spans="1:15" s="5" customFormat="1" ht="18" customHeight="1" thickBot="1">
      <c r="A43" s="247" t="s">
        <v>63</v>
      </c>
      <c r="B43" s="248"/>
      <c r="C43" s="248"/>
      <c r="D43" s="248"/>
      <c r="E43" s="129">
        <f>F43/30</f>
        <v>240</v>
      </c>
      <c r="F43" s="78">
        <f>SUM(F41:F42)</f>
        <v>7200</v>
      </c>
      <c r="G43" s="122">
        <f>SUM(G41:G42)</f>
        <v>312</v>
      </c>
      <c r="H43" s="122"/>
      <c r="I43" s="122"/>
      <c r="J43" s="122"/>
      <c r="K43" s="122">
        <v>6570</v>
      </c>
      <c r="L43" s="122"/>
      <c r="M43" s="122"/>
      <c r="N43" s="122"/>
      <c r="O43" s="122"/>
    </row>
    <row r="44" spans="1:17" s="5" customFormat="1" ht="19.5" customHeight="1">
      <c r="A44" s="79"/>
      <c r="B44" s="79"/>
      <c r="C44" s="145"/>
      <c r="D44" s="145"/>
      <c r="E44" s="145"/>
      <c r="F44"/>
      <c r="G44" s="123"/>
      <c r="H44" s="123"/>
      <c r="I44" s="123"/>
      <c r="J44" s="123"/>
      <c r="K44" s="123"/>
      <c r="L44" s="124"/>
      <c r="M44" s="124"/>
      <c r="N44" s="124"/>
      <c r="O44" s="124"/>
      <c r="P44" s="6"/>
      <c r="Q44" s="4"/>
    </row>
    <row r="45" spans="1:17" s="5" customFormat="1" ht="19.5" customHeight="1">
      <c r="A45" s="239" t="s">
        <v>41</v>
      </c>
      <c r="B45" s="239"/>
      <c r="C45" s="239"/>
      <c r="D45" s="239"/>
      <c r="E45" s="239"/>
      <c r="F45" s="44"/>
      <c r="G45" s="44"/>
      <c r="H45" s="44"/>
      <c r="I45" s="44"/>
      <c r="J45" s="44"/>
      <c r="K45" s="44"/>
      <c r="L45" s="44"/>
      <c r="M45" s="44"/>
      <c r="N45" s="44"/>
      <c r="O45" s="39"/>
      <c r="P45" s="6"/>
      <c r="Q45" s="4"/>
    </row>
    <row r="46" spans="1:15" s="5" customFormat="1" ht="19.5" customHeight="1">
      <c r="A46" s="239" t="s">
        <v>91</v>
      </c>
      <c r="B46" s="239"/>
      <c r="C46" s="239"/>
      <c r="D46" s="239"/>
      <c r="E46" s="239"/>
      <c r="F46" s="44"/>
      <c r="G46" s="44"/>
      <c r="H46" s="44"/>
      <c r="I46" s="239" t="s">
        <v>92</v>
      </c>
      <c r="J46" s="239"/>
      <c r="K46" s="239"/>
      <c r="L46" s="239"/>
      <c r="M46" s="239"/>
      <c r="N46" s="239"/>
      <c r="O46" s="44"/>
    </row>
    <row r="47" spans="1:15" s="5" customFormat="1" ht="19.5" customHeight="1">
      <c r="A47" s="239" t="s">
        <v>93</v>
      </c>
      <c r="B47" s="239"/>
      <c r="C47" s="239"/>
      <c r="D47" s="239"/>
      <c r="E47" s="239"/>
      <c r="F47" s="239"/>
      <c r="G47" s="39"/>
      <c r="H47" s="39"/>
      <c r="I47" s="239" t="s">
        <v>94</v>
      </c>
      <c r="J47" s="239"/>
      <c r="K47" s="239"/>
      <c r="L47" s="239"/>
      <c r="M47" s="239"/>
      <c r="N47" s="239"/>
      <c r="O47" s="239"/>
    </row>
    <row r="48" spans="1:15" s="5" customFormat="1" ht="19.5" customHeight="1">
      <c r="A48" s="239" t="s">
        <v>68</v>
      </c>
      <c r="B48" s="239"/>
      <c r="C48" s="239"/>
      <c r="D48" s="239"/>
      <c r="E48" s="239"/>
      <c r="F48" s="39"/>
      <c r="G48" s="39"/>
      <c r="H48" s="39"/>
      <c r="I48" s="239" t="s">
        <v>43</v>
      </c>
      <c r="J48" s="239"/>
      <c r="K48" s="239"/>
      <c r="L48" s="239"/>
      <c r="M48" s="239"/>
      <c r="N48" s="239"/>
      <c r="O48" s="39"/>
    </row>
    <row r="49" spans="1:15" s="5" customFormat="1" ht="19.5" customHeight="1">
      <c r="A49" s="205" t="s">
        <v>95</v>
      </c>
      <c r="B49" s="205"/>
      <c r="C49" s="205"/>
      <c r="D49" s="205"/>
      <c r="E49" s="205"/>
      <c r="F49" s="39"/>
      <c r="G49" s="39"/>
      <c r="H49" s="39"/>
      <c r="I49" s="201" t="s">
        <v>96</v>
      </c>
      <c r="J49" s="201"/>
      <c r="K49" s="201"/>
      <c r="L49" s="201"/>
      <c r="M49" s="201"/>
      <c r="N49" s="201"/>
      <c r="O49" s="39"/>
    </row>
    <row r="50" spans="1:15" s="5" customFormat="1" ht="19.5" customHeight="1">
      <c r="A50" s="204" t="s">
        <v>97</v>
      </c>
      <c r="B50" s="204"/>
      <c r="C50" s="204"/>
      <c r="D50" s="204"/>
      <c r="E50" s="204"/>
      <c r="F50" s="39"/>
      <c r="G50" s="39"/>
      <c r="H50" s="39"/>
      <c r="I50" s="204" t="s">
        <v>97</v>
      </c>
      <c r="J50" s="204"/>
      <c r="K50" s="204"/>
      <c r="L50" s="204"/>
      <c r="M50" s="204"/>
      <c r="N50" s="204"/>
      <c r="O50" s="39"/>
    </row>
    <row r="51" spans="1:15" s="5" customFormat="1" ht="19.5" customHeight="1">
      <c r="A51" s="39"/>
      <c r="B51" s="39"/>
      <c r="C51" s="146"/>
      <c r="D51" s="146"/>
      <c r="E51" s="146"/>
      <c r="F51" s="39"/>
      <c r="G51" s="39"/>
      <c r="H51" s="39"/>
      <c r="I51" s="39"/>
      <c r="J51" s="39"/>
      <c r="K51" s="70"/>
      <c r="L51" s="70"/>
      <c r="M51" s="70"/>
      <c r="N51" s="70"/>
      <c r="O51" s="39"/>
    </row>
    <row r="52" spans="1:15" s="5" customFormat="1" ht="19.5" customHeight="1">
      <c r="A52" s="239" t="s">
        <v>42</v>
      </c>
      <c r="B52" s="239"/>
      <c r="C52" s="239"/>
      <c r="D52" s="239"/>
      <c r="E52" s="146"/>
      <c r="F52" s="39"/>
      <c r="G52" s="39"/>
      <c r="H52" s="39"/>
      <c r="I52" s="39"/>
      <c r="J52" s="39"/>
      <c r="K52" s="70"/>
      <c r="L52" s="70"/>
      <c r="M52" s="70"/>
      <c r="N52" s="70"/>
      <c r="O52" s="39"/>
    </row>
    <row r="53" spans="1:15" s="5" customFormat="1" ht="19.5" customHeight="1">
      <c r="A53" s="239" t="s">
        <v>44</v>
      </c>
      <c r="B53" s="239"/>
      <c r="C53" s="239"/>
      <c r="D53" s="239"/>
      <c r="E53" s="146"/>
      <c r="F53" s="39"/>
      <c r="G53" s="39"/>
      <c r="H53" s="39"/>
      <c r="I53" s="39"/>
      <c r="J53" s="39"/>
      <c r="K53" s="44"/>
      <c r="L53" s="44"/>
      <c r="M53" s="44"/>
      <c r="N53" s="44"/>
      <c r="O53" s="39"/>
    </row>
    <row r="54" spans="1:15" ht="19.5" customHeight="1">
      <c r="A54" s="205" t="s">
        <v>98</v>
      </c>
      <c r="B54" s="205"/>
      <c r="C54" s="205"/>
      <c r="D54" s="205"/>
      <c r="E54" s="205"/>
      <c r="F54" s="39"/>
      <c r="G54" s="39"/>
      <c r="H54" s="39"/>
      <c r="I54" s="39"/>
      <c r="J54" s="39"/>
      <c r="K54" s="42"/>
      <c r="L54" s="42"/>
      <c r="M54" s="42"/>
      <c r="N54" s="42"/>
      <c r="O54" s="39"/>
    </row>
    <row r="55" spans="1:15" ht="19.5" customHeight="1">
      <c r="A55" s="204" t="s">
        <v>97</v>
      </c>
      <c r="B55" s="204"/>
      <c r="C55" s="204"/>
      <c r="D55" s="204"/>
      <c r="E55" s="204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19.5" customHeight="1">
      <c r="A56" s="39"/>
      <c r="B56" s="39"/>
      <c r="C56" s="146"/>
      <c r="D56" s="146"/>
      <c r="E56" s="146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9.5" customHeight="1">
      <c r="A57" s="39"/>
      <c r="B57" s="39"/>
      <c r="C57" s="146"/>
      <c r="D57" s="146"/>
      <c r="E57" s="146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8">
      <c r="A58" s="42"/>
      <c r="B58" s="44"/>
      <c r="C58" s="147"/>
      <c r="D58" s="147"/>
      <c r="E58" s="147"/>
      <c r="F58" s="44"/>
      <c r="G58" s="44"/>
      <c r="H58" s="44"/>
      <c r="I58" s="44"/>
      <c r="J58" s="44"/>
      <c r="K58" s="44"/>
      <c r="L58" s="44"/>
      <c r="M58" s="44"/>
      <c r="N58" s="44"/>
      <c r="O58" s="39"/>
    </row>
    <row r="59" spans="1:15" ht="18">
      <c r="A59" s="44"/>
      <c r="B59" s="44"/>
      <c r="C59" s="147"/>
      <c r="D59" s="147"/>
      <c r="E59" s="147"/>
      <c r="F59" s="44"/>
      <c r="G59" s="44"/>
      <c r="H59" s="44"/>
      <c r="I59" s="44"/>
      <c r="J59" s="44"/>
      <c r="K59" s="44"/>
      <c r="L59" s="44"/>
      <c r="M59" s="44"/>
      <c r="N59" s="44"/>
      <c r="O59" s="39"/>
    </row>
    <row r="60" spans="1:15" ht="18">
      <c r="A60" s="44"/>
      <c r="B60" s="44"/>
      <c r="C60" s="147"/>
      <c r="D60" s="147"/>
      <c r="E60" s="147"/>
      <c r="F60" s="44"/>
      <c r="G60" s="44"/>
      <c r="H60" s="44"/>
      <c r="I60" s="44"/>
      <c r="J60" s="44"/>
      <c r="K60" s="44"/>
      <c r="L60" s="44"/>
      <c r="M60" s="44"/>
      <c r="N60" s="44"/>
      <c r="O60" s="39"/>
    </row>
    <row r="61" spans="1:15" ht="18">
      <c r="A61" s="42"/>
      <c r="B61" s="42"/>
      <c r="C61" s="148"/>
      <c r="D61" s="148"/>
      <c r="E61" s="148"/>
      <c r="F61" s="42"/>
      <c r="G61" s="42"/>
      <c r="H61" s="42"/>
      <c r="I61" s="42"/>
      <c r="J61" s="42"/>
      <c r="K61" s="42"/>
      <c r="L61" s="42"/>
      <c r="M61" s="42"/>
      <c r="N61" s="42"/>
      <c r="O61" s="39"/>
    </row>
    <row r="62" spans="1:15" ht="18">
      <c r="A62" s="39"/>
      <c r="B62" s="39"/>
      <c r="C62" s="146"/>
      <c r="D62" s="146"/>
      <c r="E62" s="146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8">
      <c r="A63" s="39"/>
      <c r="B63" s="39"/>
      <c r="C63" s="146"/>
      <c r="D63" s="146"/>
      <c r="E63" s="146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8">
      <c r="A64" s="39"/>
      <c r="B64" s="39"/>
      <c r="C64" s="146"/>
      <c r="D64" s="146"/>
      <c r="E64" s="146"/>
      <c r="F64" s="39"/>
      <c r="G64" s="39"/>
      <c r="H64" s="39"/>
      <c r="I64" s="39"/>
      <c r="J64" s="39"/>
      <c r="K64" s="42"/>
      <c r="L64" s="42"/>
      <c r="M64" s="42"/>
      <c r="N64" s="42"/>
      <c r="O64" s="39"/>
    </row>
    <row r="65" spans="1:15" ht="18">
      <c r="A65" s="39"/>
      <c r="B65" s="39"/>
      <c r="C65" s="146"/>
      <c r="D65" s="146"/>
      <c r="E65" s="146"/>
      <c r="F65" s="39"/>
      <c r="G65" s="39"/>
      <c r="H65" s="39"/>
      <c r="I65" s="39"/>
      <c r="J65" s="39"/>
      <c r="K65" s="42"/>
      <c r="L65" s="42"/>
      <c r="M65" s="42"/>
      <c r="N65" s="42"/>
      <c r="O65" s="39"/>
    </row>
    <row r="66" spans="1:15" ht="18">
      <c r="A66" s="39"/>
      <c r="B66" s="39"/>
      <c r="C66" s="146"/>
      <c r="D66" s="146"/>
      <c r="E66" s="146"/>
      <c r="F66" s="39"/>
      <c r="G66" s="39"/>
      <c r="H66" s="39"/>
      <c r="I66" s="39"/>
      <c r="J66" s="39"/>
      <c r="K66" s="42"/>
      <c r="L66" s="42"/>
      <c r="M66" s="42"/>
      <c r="N66" s="42"/>
      <c r="O66" s="39"/>
    </row>
    <row r="67" spans="1:15" ht="18">
      <c r="A67" s="39"/>
      <c r="B67" s="39"/>
      <c r="C67" s="146"/>
      <c r="D67" s="146"/>
      <c r="E67" s="146"/>
      <c r="F67" s="39"/>
      <c r="G67" s="39"/>
      <c r="H67" s="39"/>
      <c r="I67" s="39"/>
      <c r="J67" s="39"/>
      <c r="K67" s="43"/>
      <c r="L67" s="43"/>
      <c r="M67" s="43"/>
      <c r="N67" s="43"/>
      <c r="O67" s="39"/>
    </row>
    <row r="68" spans="1:15" ht="18">
      <c r="A68" s="10"/>
      <c r="B68" s="128"/>
      <c r="C68" s="149"/>
      <c r="D68" s="149"/>
      <c r="E68" s="150"/>
      <c r="F68" s="11"/>
      <c r="G68" s="11"/>
      <c r="H68" s="11"/>
      <c r="I68" s="12"/>
      <c r="J68" s="12"/>
      <c r="K68" s="13"/>
      <c r="L68" s="13"/>
      <c r="M68" s="13"/>
      <c r="N68" s="3"/>
      <c r="O68" s="3"/>
    </row>
    <row r="69" spans="1:15" ht="15">
      <c r="A69" s="14"/>
      <c r="B69" s="11"/>
      <c r="C69" s="149"/>
      <c r="D69" s="149"/>
      <c r="E69" s="150"/>
      <c r="F69" s="11"/>
      <c r="G69" s="11"/>
      <c r="H69" s="11"/>
      <c r="I69" s="12"/>
      <c r="J69" s="12"/>
      <c r="K69" s="13"/>
      <c r="L69" s="13"/>
      <c r="M69" s="13"/>
      <c r="N69" s="3"/>
      <c r="O69" s="3"/>
    </row>
    <row r="70" spans="1:15" ht="18">
      <c r="A70" s="1"/>
      <c r="C70" s="151"/>
      <c r="D70" s="151"/>
      <c r="E70" s="152"/>
      <c r="F70" s="15"/>
      <c r="G70" s="15"/>
      <c r="H70" s="15"/>
      <c r="I70" s="15"/>
      <c r="J70" s="15"/>
      <c r="K70" s="15"/>
      <c r="L70" s="3"/>
      <c r="M70" s="3"/>
      <c r="N70" s="3"/>
      <c r="O70" s="3"/>
    </row>
    <row r="71" spans="1:15" ht="18">
      <c r="A71" s="1"/>
      <c r="C71" s="151"/>
      <c r="D71" s="151"/>
      <c r="E71" s="152"/>
      <c r="F71" s="15"/>
      <c r="G71" s="15"/>
      <c r="H71" s="15"/>
      <c r="I71" s="15"/>
      <c r="J71" s="15"/>
      <c r="K71" s="15"/>
      <c r="L71" s="3"/>
      <c r="M71" s="3"/>
      <c r="N71" s="3"/>
      <c r="O71" s="3"/>
    </row>
    <row r="72" spans="1:15" ht="18">
      <c r="A72" s="1"/>
      <c r="C72" s="151"/>
      <c r="D72" s="151"/>
      <c r="E72" s="15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8">
      <c r="A73" s="1"/>
      <c r="C73" s="151"/>
      <c r="D73" s="151"/>
      <c r="E73" s="15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8">
      <c r="A74" s="1"/>
      <c r="C74" s="151"/>
      <c r="D74" s="151"/>
      <c r="E74" s="15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8">
      <c r="A75" s="1"/>
      <c r="C75" s="151"/>
      <c r="D75" s="151"/>
      <c r="E75" s="15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7" s="1" customFormat="1" ht="18">
      <c r="A76" s="6"/>
      <c r="C76" s="133"/>
      <c r="D76" s="133"/>
      <c r="E76" s="133"/>
      <c r="I76" s="8"/>
      <c r="J76" s="8"/>
      <c r="K76" s="8"/>
      <c r="L76" s="9"/>
      <c r="P76" s="3"/>
      <c r="Q76" s="3"/>
    </row>
  </sheetData>
  <sheetProtection/>
  <mergeCells count="49">
    <mergeCell ref="A2:P2"/>
    <mergeCell ref="A5:O5"/>
    <mergeCell ref="A7:A13"/>
    <mergeCell ref="B7:B13"/>
    <mergeCell ref="C7:K7"/>
    <mergeCell ref="L7:O9"/>
    <mergeCell ref="C8:D9"/>
    <mergeCell ref="E8:K8"/>
    <mergeCell ref="E9:E13"/>
    <mergeCell ref="F9:F13"/>
    <mergeCell ref="G9:J9"/>
    <mergeCell ref="K9:K13"/>
    <mergeCell ref="C10:C13"/>
    <mergeCell ref="D10:D13"/>
    <mergeCell ref="G10:G13"/>
    <mergeCell ref="H10:H13"/>
    <mergeCell ref="I10:I13"/>
    <mergeCell ref="J10:J13"/>
    <mergeCell ref="L10:M10"/>
    <mergeCell ref="N10:O10"/>
    <mergeCell ref="L12:O12"/>
    <mergeCell ref="A14:O14"/>
    <mergeCell ref="A15:O15"/>
    <mergeCell ref="A19:B19"/>
    <mergeCell ref="A37:O37"/>
    <mergeCell ref="A39:D39"/>
    <mergeCell ref="A41:D41"/>
    <mergeCell ref="A42:D42"/>
    <mergeCell ref="A43:D43"/>
    <mergeCell ref="A20:O20"/>
    <mergeCell ref="A29:B29"/>
    <mergeCell ref="A30:O30"/>
    <mergeCell ref="A34:O34"/>
    <mergeCell ref="A35:O35"/>
    <mergeCell ref="A45:E45"/>
    <mergeCell ref="A46:E46"/>
    <mergeCell ref="I46:N46"/>
    <mergeCell ref="A47:F47"/>
    <mergeCell ref="I47:O47"/>
    <mergeCell ref="A48:E48"/>
    <mergeCell ref="I48:N48"/>
    <mergeCell ref="A54:E54"/>
    <mergeCell ref="A55:E55"/>
    <mergeCell ref="A49:E49"/>
    <mergeCell ref="I49:N49"/>
    <mergeCell ref="A50:E50"/>
    <mergeCell ref="I50:N50"/>
    <mergeCell ref="A52:D52"/>
    <mergeCell ref="A53:D53"/>
  </mergeCells>
  <printOptions horizontalCentered="1" verticalCentered="1"/>
  <pageMargins left="0" right="0" top="0.1968503937007874" bottom="0.1968503937007874" header="0" footer="0"/>
  <pageSetup fitToHeight="0" fitToWidth="0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A1:Q106"/>
  <sheetViews>
    <sheetView view="pageBreakPreview" zoomScaleNormal="90" zoomScaleSheetLayoutView="100" zoomScalePageLayoutView="0" workbookViewId="0" topLeftCell="A4">
      <pane ySplit="10" topLeftCell="A83" activePane="bottomLeft" state="frozen"/>
      <selection pane="topLeft" activeCell="A4" sqref="A4"/>
      <selection pane="bottomLeft" activeCell="B52" sqref="B52"/>
    </sheetView>
  </sheetViews>
  <sheetFormatPr defaultColWidth="9.125" defaultRowHeight="12.75"/>
  <cols>
    <col min="1" max="1" width="10.50390625" style="6" customWidth="1"/>
    <col min="2" max="2" width="40.625" style="1" customWidth="1"/>
    <col min="3" max="4" width="7.625" style="133" customWidth="1"/>
    <col min="5" max="5" width="9.625" style="133" customWidth="1"/>
    <col min="6" max="6" width="9.625" style="1" customWidth="1"/>
    <col min="7" max="11" width="8.625" style="1" customWidth="1"/>
    <col min="12" max="15" width="7.625" style="1" customWidth="1"/>
    <col min="16" max="16" width="26.125" style="3" customWidth="1"/>
    <col min="17" max="16384" width="9.125" style="3" customWidth="1"/>
  </cols>
  <sheetData>
    <row r="1" spans="16:17" ht="6.75" customHeight="1">
      <c r="P1" s="2"/>
      <c r="Q1" s="2"/>
    </row>
    <row r="2" spans="1:17" s="5" customFormat="1" ht="17.25" hidden="1">
      <c r="A2" s="278" t="s">
        <v>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4"/>
    </row>
    <row r="3" spans="1:17" s="5" customFormat="1" ht="18" hidden="1">
      <c r="A3" s="6"/>
      <c r="B3" s="6"/>
      <c r="C3" s="134"/>
      <c r="D3" s="134"/>
      <c r="E3" s="13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 s="5" customFormat="1" ht="18" hidden="1">
      <c r="A4" s="6"/>
      <c r="B4" s="6"/>
      <c r="C4" s="134"/>
      <c r="D4" s="134"/>
      <c r="E4" s="13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6" s="1" customFormat="1" ht="19.5" customHeight="1">
      <c r="A5" s="278" t="s">
        <v>73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6"/>
    </row>
    <row r="6" spans="1:16" s="1" customFormat="1" ht="19.5" customHeight="1" thickBot="1">
      <c r="A6" s="7"/>
      <c r="B6" s="7"/>
      <c r="C6" s="135"/>
      <c r="D6" s="135"/>
      <c r="E6" s="135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7" s="5" customFormat="1" ht="37.5" customHeight="1">
      <c r="A7" s="279" t="s">
        <v>67</v>
      </c>
      <c r="B7" s="282" t="s">
        <v>64</v>
      </c>
      <c r="C7" s="285" t="s">
        <v>66</v>
      </c>
      <c r="D7" s="286"/>
      <c r="E7" s="286"/>
      <c r="F7" s="286"/>
      <c r="G7" s="286"/>
      <c r="H7" s="286"/>
      <c r="I7" s="286"/>
      <c r="J7" s="286"/>
      <c r="K7" s="287"/>
      <c r="L7" s="288" t="s">
        <v>65</v>
      </c>
      <c r="M7" s="289"/>
      <c r="N7" s="289"/>
      <c r="O7" s="290"/>
      <c r="P7" s="6"/>
      <c r="Q7" s="4"/>
    </row>
    <row r="8" spans="1:17" s="5" customFormat="1" ht="19.5" customHeight="1">
      <c r="A8" s="280"/>
      <c r="B8" s="283"/>
      <c r="C8" s="297" t="s">
        <v>8</v>
      </c>
      <c r="D8" s="298"/>
      <c r="E8" s="299" t="s">
        <v>11</v>
      </c>
      <c r="F8" s="295"/>
      <c r="G8" s="295"/>
      <c r="H8" s="295"/>
      <c r="I8" s="295"/>
      <c r="J8" s="295"/>
      <c r="K8" s="295"/>
      <c r="L8" s="291"/>
      <c r="M8" s="292"/>
      <c r="N8" s="292"/>
      <c r="O8" s="293"/>
      <c r="P8" s="1"/>
      <c r="Q8" s="4"/>
    </row>
    <row r="9" spans="1:16" s="5" customFormat="1" ht="19.5" customHeight="1">
      <c r="A9" s="280"/>
      <c r="B9" s="283"/>
      <c r="C9" s="299"/>
      <c r="D9" s="300"/>
      <c r="E9" s="275" t="s">
        <v>12</v>
      </c>
      <c r="F9" s="275" t="s">
        <v>15</v>
      </c>
      <c r="G9" s="267" t="s">
        <v>4</v>
      </c>
      <c r="H9" s="268"/>
      <c r="I9" s="268"/>
      <c r="J9" s="269"/>
      <c r="K9" s="270" t="s">
        <v>21</v>
      </c>
      <c r="L9" s="294"/>
      <c r="M9" s="295"/>
      <c r="N9" s="295"/>
      <c r="O9" s="296"/>
      <c r="P9" s="4"/>
    </row>
    <row r="10" spans="1:15" s="5" customFormat="1" ht="19.5" customHeight="1">
      <c r="A10" s="280"/>
      <c r="B10" s="283"/>
      <c r="C10" s="273" t="s">
        <v>9</v>
      </c>
      <c r="D10" s="273" t="s">
        <v>10</v>
      </c>
      <c r="E10" s="276"/>
      <c r="F10" s="301"/>
      <c r="G10" s="274" t="s">
        <v>7</v>
      </c>
      <c r="H10" s="275" t="s">
        <v>5</v>
      </c>
      <c r="I10" s="275" t="s">
        <v>70</v>
      </c>
      <c r="J10" s="275" t="s">
        <v>13</v>
      </c>
      <c r="K10" s="271"/>
      <c r="L10" s="259" t="s">
        <v>0</v>
      </c>
      <c r="M10" s="260"/>
      <c r="N10" s="260" t="s">
        <v>1</v>
      </c>
      <c r="O10" s="261"/>
    </row>
    <row r="11" spans="1:15" s="5" customFormat="1" ht="19.5" customHeight="1">
      <c r="A11" s="280"/>
      <c r="B11" s="283"/>
      <c r="C11" s="273"/>
      <c r="D11" s="273"/>
      <c r="E11" s="276"/>
      <c r="F11" s="301"/>
      <c r="G11" s="274"/>
      <c r="H11" s="276"/>
      <c r="I11" s="276"/>
      <c r="J11" s="276"/>
      <c r="K11" s="271"/>
      <c r="L11" s="32">
        <v>1</v>
      </c>
      <c r="M11" s="28">
        <v>2</v>
      </c>
      <c r="N11" s="28">
        <v>3</v>
      </c>
      <c r="O11" s="29">
        <v>4</v>
      </c>
    </row>
    <row r="12" spans="1:15" s="5" customFormat="1" ht="19.5" customHeight="1">
      <c r="A12" s="280"/>
      <c r="B12" s="283"/>
      <c r="C12" s="273"/>
      <c r="D12" s="273"/>
      <c r="E12" s="276"/>
      <c r="F12" s="301"/>
      <c r="G12" s="274"/>
      <c r="H12" s="276"/>
      <c r="I12" s="276"/>
      <c r="J12" s="276"/>
      <c r="K12" s="271"/>
      <c r="L12" s="262" t="s">
        <v>6</v>
      </c>
      <c r="M12" s="263"/>
      <c r="N12" s="263"/>
      <c r="O12" s="264"/>
    </row>
    <row r="13" spans="1:15" s="5" customFormat="1" ht="19.5" customHeight="1" thickBot="1">
      <c r="A13" s="281"/>
      <c r="B13" s="284"/>
      <c r="C13" s="273"/>
      <c r="D13" s="273"/>
      <c r="E13" s="277"/>
      <c r="F13" s="302"/>
      <c r="G13" s="274"/>
      <c r="H13" s="277"/>
      <c r="I13" s="277"/>
      <c r="J13" s="277"/>
      <c r="K13" s="272"/>
      <c r="L13" s="33">
        <v>12</v>
      </c>
      <c r="M13" s="30">
        <v>17</v>
      </c>
      <c r="N13" s="30">
        <v>11</v>
      </c>
      <c r="O13" s="80">
        <v>11</v>
      </c>
    </row>
    <row r="14" spans="1:15" s="5" customFormat="1" ht="19.5" customHeight="1" thickBot="1">
      <c r="A14" s="240" t="s">
        <v>45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6"/>
    </row>
    <row r="15" spans="1:15" s="5" customFormat="1" ht="19.5" customHeight="1" thickBot="1">
      <c r="A15" s="240" t="s">
        <v>74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2"/>
    </row>
    <row r="16" spans="1:15" s="5" customFormat="1" ht="24" customHeight="1">
      <c r="A16" s="83" t="s">
        <v>75</v>
      </c>
      <c r="B16" s="81" t="s">
        <v>16</v>
      </c>
      <c r="C16" s="105">
        <v>2</v>
      </c>
      <c r="D16" s="105"/>
      <c r="E16" s="136">
        <f>F16/30</f>
        <v>6</v>
      </c>
      <c r="F16" s="24">
        <v>180</v>
      </c>
      <c r="G16" s="24">
        <v>90</v>
      </c>
      <c r="H16" s="24">
        <v>50</v>
      </c>
      <c r="I16" s="24">
        <v>40</v>
      </c>
      <c r="J16" s="24"/>
      <c r="K16" s="34">
        <f>F16-G16</f>
        <v>90</v>
      </c>
      <c r="L16" s="108">
        <v>40</v>
      </c>
      <c r="M16" s="23">
        <v>50</v>
      </c>
      <c r="N16" s="23"/>
      <c r="O16" s="25"/>
    </row>
    <row r="17" spans="1:15" s="5" customFormat="1" ht="34.5" customHeight="1">
      <c r="A17" s="83" t="s">
        <v>76</v>
      </c>
      <c r="B17" s="82" t="s">
        <v>113</v>
      </c>
      <c r="C17" s="104">
        <v>1</v>
      </c>
      <c r="D17" s="104"/>
      <c r="E17" s="136">
        <f>F17/30</f>
        <v>3</v>
      </c>
      <c r="F17" s="17">
        <v>90</v>
      </c>
      <c r="G17" s="17">
        <v>30</v>
      </c>
      <c r="H17" s="17">
        <v>12</v>
      </c>
      <c r="I17" s="17">
        <v>12</v>
      </c>
      <c r="J17" s="17">
        <v>6</v>
      </c>
      <c r="K17" s="34">
        <f>F17-G17</f>
        <v>60</v>
      </c>
      <c r="L17" s="35">
        <v>30</v>
      </c>
      <c r="M17" s="16"/>
      <c r="N17" s="16"/>
      <c r="O17" s="18"/>
    </row>
    <row r="18" spans="1:15" s="5" customFormat="1" ht="19.5" customHeight="1" thickBot="1">
      <c r="A18" s="83" t="s">
        <v>77</v>
      </c>
      <c r="B18" s="90" t="s">
        <v>22</v>
      </c>
      <c r="C18" s="102">
        <v>1</v>
      </c>
      <c r="D18" s="103"/>
      <c r="E18" s="126">
        <f>F18/30</f>
        <v>3</v>
      </c>
      <c r="F18" s="16">
        <v>90</v>
      </c>
      <c r="G18" s="16">
        <v>30</v>
      </c>
      <c r="H18" s="16">
        <v>12</v>
      </c>
      <c r="I18" s="16">
        <v>6</v>
      </c>
      <c r="J18" s="16">
        <v>12</v>
      </c>
      <c r="K18" s="36">
        <f>F18-G18</f>
        <v>60</v>
      </c>
      <c r="L18" s="72">
        <v>30</v>
      </c>
      <c r="M18" s="22"/>
      <c r="N18" s="104"/>
      <c r="O18" s="109"/>
    </row>
    <row r="19" spans="1:15" s="5" customFormat="1" ht="19.5" customHeight="1" thickBot="1">
      <c r="A19" s="252" t="s">
        <v>78</v>
      </c>
      <c r="B19" s="253"/>
      <c r="C19" s="137">
        <v>3</v>
      </c>
      <c r="D19" s="137">
        <v>0</v>
      </c>
      <c r="E19" s="138">
        <f>SUM(E16:E18)</f>
        <v>12</v>
      </c>
      <c r="F19" s="31">
        <f>SUM(F16:F18)</f>
        <v>360</v>
      </c>
      <c r="G19" s="31">
        <f aca="true" t="shared" si="0" ref="G19:O19">SUM(G16:G18)</f>
        <v>150</v>
      </c>
      <c r="H19" s="31">
        <f t="shared" si="0"/>
        <v>74</v>
      </c>
      <c r="I19" s="31">
        <f t="shared" si="0"/>
        <v>58</v>
      </c>
      <c r="J19" s="31">
        <f t="shared" si="0"/>
        <v>18</v>
      </c>
      <c r="K19" s="31">
        <f t="shared" si="0"/>
        <v>210</v>
      </c>
      <c r="L19" s="31">
        <f t="shared" si="0"/>
        <v>100</v>
      </c>
      <c r="M19" s="31">
        <f t="shared" si="0"/>
        <v>50</v>
      </c>
      <c r="N19" s="31">
        <f t="shared" si="0"/>
        <v>0</v>
      </c>
      <c r="O19" s="31">
        <f t="shared" si="0"/>
        <v>0</v>
      </c>
    </row>
    <row r="20" spans="1:15" s="5" customFormat="1" ht="19.5" customHeight="1" thickBot="1">
      <c r="A20" s="249" t="s">
        <v>79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1"/>
    </row>
    <row r="21" spans="1:15" s="5" customFormat="1" ht="32.25" customHeight="1">
      <c r="A21" s="72" t="s">
        <v>80</v>
      </c>
      <c r="B21" s="93" t="s">
        <v>99</v>
      </c>
      <c r="C21" s="104">
        <v>3</v>
      </c>
      <c r="D21" s="104"/>
      <c r="E21" s="136">
        <f aca="true" t="shared" si="1" ref="E21:E28">F21/30</f>
        <v>3</v>
      </c>
      <c r="F21" s="16">
        <v>90</v>
      </c>
      <c r="G21" s="17">
        <v>30</v>
      </c>
      <c r="H21" s="16">
        <v>4</v>
      </c>
      <c r="I21" s="16">
        <v>10</v>
      </c>
      <c r="J21" s="16">
        <v>16</v>
      </c>
      <c r="K21" s="34">
        <f aca="true" t="shared" si="2" ref="K21:K28">F21-G21</f>
        <v>60</v>
      </c>
      <c r="L21" s="132"/>
      <c r="M21" s="16">
        <v>30</v>
      </c>
      <c r="N21" s="16"/>
      <c r="O21" s="18"/>
    </row>
    <row r="22" spans="1:15" s="5" customFormat="1" ht="34.5" customHeight="1">
      <c r="A22" s="72" t="s">
        <v>81</v>
      </c>
      <c r="B22" s="90" t="s">
        <v>103</v>
      </c>
      <c r="C22" s="104">
        <v>3</v>
      </c>
      <c r="D22" s="172"/>
      <c r="E22" s="136">
        <f t="shared" si="1"/>
        <v>3</v>
      </c>
      <c r="F22" s="16">
        <v>90</v>
      </c>
      <c r="G22" s="17">
        <v>30</v>
      </c>
      <c r="H22" s="17">
        <v>6</v>
      </c>
      <c r="I22" s="17">
        <v>14</v>
      </c>
      <c r="J22" s="17">
        <v>10</v>
      </c>
      <c r="K22" s="34">
        <f t="shared" si="2"/>
        <v>60</v>
      </c>
      <c r="L22" s="37"/>
      <c r="M22" s="19">
        <v>30</v>
      </c>
      <c r="N22" s="110"/>
      <c r="O22" s="27"/>
    </row>
    <row r="23" spans="1:15" s="5" customFormat="1" ht="32.25" customHeight="1">
      <c r="A23" s="72" t="s">
        <v>82</v>
      </c>
      <c r="B23" s="93" t="s">
        <v>114</v>
      </c>
      <c r="C23" s="104">
        <v>3</v>
      </c>
      <c r="D23" s="104"/>
      <c r="E23" s="136">
        <f t="shared" si="1"/>
        <v>3</v>
      </c>
      <c r="F23" s="16">
        <v>90</v>
      </c>
      <c r="G23" s="17">
        <v>30</v>
      </c>
      <c r="H23" s="16">
        <v>4</v>
      </c>
      <c r="I23" s="16">
        <v>10</v>
      </c>
      <c r="J23" s="16">
        <v>16</v>
      </c>
      <c r="K23" s="34">
        <f>F23-G23</f>
        <v>60</v>
      </c>
      <c r="L23" s="35"/>
      <c r="M23" s="16"/>
      <c r="N23" s="16">
        <v>30</v>
      </c>
      <c r="O23" s="18"/>
    </row>
    <row r="24" spans="1:15" s="5" customFormat="1" ht="34.5" customHeight="1">
      <c r="A24" s="72" t="s">
        <v>83</v>
      </c>
      <c r="B24" s="90" t="s">
        <v>115</v>
      </c>
      <c r="C24" s="104">
        <v>3</v>
      </c>
      <c r="D24" s="172"/>
      <c r="E24" s="136">
        <f t="shared" si="1"/>
        <v>3</v>
      </c>
      <c r="F24" s="16">
        <v>90</v>
      </c>
      <c r="G24" s="17">
        <v>30</v>
      </c>
      <c r="H24" s="17">
        <v>10</v>
      </c>
      <c r="I24" s="17">
        <v>10</v>
      </c>
      <c r="J24" s="17">
        <v>10</v>
      </c>
      <c r="K24" s="34">
        <f>F24-G24</f>
        <v>60</v>
      </c>
      <c r="L24" s="125"/>
      <c r="M24" s="19"/>
      <c r="N24" s="110">
        <v>30</v>
      </c>
      <c r="O24" s="27"/>
    </row>
    <row r="25" spans="1:15" s="168" customFormat="1" ht="22.5" customHeight="1">
      <c r="A25" s="118" t="s">
        <v>85</v>
      </c>
      <c r="B25" s="82" t="s">
        <v>14</v>
      </c>
      <c r="C25" s="104"/>
      <c r="D25" s="172">
        <v>2</v>
      </c>
      <c r="E25" s="136">
        <f t="shared" si="1"/>
        <v>3</v>
      </c>
      <c r="F25" s="104">
        <v>90</v>
      </c>
      <c r="G25" s="104">
        <f>SUM(H25:J25)</f>
        <v>30</v>
      </c>
      <c r="H25" s="104">
        <v>4</v>
      </c>
      <c r="I25" s="104">
        <v>10</v>
      </c>
      <c r="J25" s="104">
        <v>16</v>
      </c>
      <c r="K25" s="111">
        <f t="shared" si="2"/>
        <v>60</v>
      </c>
      <c r="L25" s="112"/>
      <c r="M25" s="113">
        <v>30</v>
      </c>
      <c r="N25" s="113"/>
      <c r="O25" s="114"/>
    </row>
    <row r="26" spans="1:15" s="168" customFormat="1" ht="19.5" customHeight="1">
      <c r="A26" s="118" t="s">
        <v>86</v>
      </c>
      <c r="B26" s="91" t="s">
        <v>72</v>
      </c>
      <c r="C26" s="104">
        <v>2</v>
      </c>
      <c r="D26" s="104"/>
      <c r="E26" s="136">
        <f t="shared" si="1"/>
        <v>7</v>
      </c>
      <c r="F26" s="104">
        <v>210</v>
      </c>
      <c r="G26" s="169">
        <v>120</v>
      </c>
      <c r="H26" s="104">
        <v>4</v>
      </c>
      <c r="I26" s="104"/>
      <c r="J26" s="104">
        <v>116</v>
      </c>
      <c r="K26" s="120">
        <f t="shared" si="2"/>
        <v>90</v>
      </c>
      <c r="L26" s="170">
        <v>50</v>
      </c>
      <c r="M26" s="104">
        <v>70</v>
      </c>
      <c r="N26" s="104"/>
      <c r="O26" s="171"/>
    </row>
    <row r="27" spans="1:15" s="168" customFormat="1" ht="34.5" customHeight="1">
      <c r="A27" s="118" t="s">
        <v>88</v>
      </c>
      <c r="B27" s="82" t="s">
        <v>134</v>
      </c>
      <c r="C27" s="104"/>
      <c r="D27" s="104">
        <v>2</v>
      </c>
      <c r="E27" s="136">
        <f t="shared" si="1"/>
        <v>3</v>
      </c>
      <c r="F27" s="169">
        <v>90</v>
      </c>
      <c r="G27" s="169">
        <v>30</v>
      </c>
      <c r="H27" s="169">
        <v>2</v>
      </c>
      <c r="I27" s="169">
        <v>2</v>
      </c>
      <c r="J27" s="169">
        <v>26</v>
      </c>
      <c r="K27" s="120">
        <f t="shared" si="2"/>
        <v>60</v>
      </c>
      <c r="L27" s="170"/>
      <c r="M27" s="104">
        <v>30</v>
      </c>
      <c r="N27" s="104"/>
      <c r="O27" s="171"/>
    </row>
    <row r="28" spans="1:15" s="5" customFormat="1" ht="34.5" customHeight="1" thickBot="1">
      <c r="A28" s="72" t="s">
        <v>116</v>
      </c>
      <c r="B28" s="21" t="s">
        <v>84</v>
      </c>
      <c r="C28" s="104">
        <v>2</v>
      </c>
      <c r="D28" s="104"/>
      <c r="E28" s="136">
        <f t="shared" si="1"/>
        <v>3</v>
      </c>
      <c r="F28" s="16">
        <v>90</v>
      </c>
      <c r="G28" s="17">
        <v>30</v>
      </c>
      <c r="H28" s="17">
        <v>12</v>
      </c>
      <c r="I28" s="17">
        <v>10</v>
      </c>
      <c r="J28" s="17">
        <v>8</v>
      </c>
      <c r="K28" s="34">
        <f t="shared" si="2"/>
        <v>60</v>
      </c>
      <c r="L28" s="37"/>
      <c r="M28" s="19">
        <v>30</v>
      </c>
      <c r="N28" s="26"/>
      <c r="O28" s="27"/>
    </row>
    <row r="29" spans="1:15" s="5" customFormat="1" ht="19.5" customHeight="1" thickBot="1">
      <c r="A29" s="252" t="s">
        <v>7</v>
      </c>
      <c r="B29" s="253"/>
      <c r="C29" s="137">
        <v>6</v>
      </c>
      <c r="D29" s="137">
        <v>2</v>
      </c>
      <c r="E29" s="138">
        <f>SUM(E21:E28)</f>
        <v>28</v>
      </c>
      <c r="F29" s="167">
        <f aca="true" t="shared" si="3" ref="F29:K29">SUM(F21:F28)</f>
        <v>840</v>
      </c>
      <c r="G29" s="167">
        <f t="shared" si="3"/>
        <v>330</v>
      </c>
      <c r="H29" s="167">
        <f t="shared" si="3"/>
        <v>46</v>
      </c>
      <c r="I29" s="167">
        <f t="shared" si="3"/>
        <v>66</v>
      </c>
      <c r="J29" s="167">
        <f t="shared" si="3"/>
        <v>218</v>
      </c>
      <c r="K29" s="167">
        <f t="shared" si="3"/>
        <v>510</v>
      </c>
      <c r="L29" s="31">
        <f>SUM(L21:L28)</f>
        <v>50</v>
      </c>
      <c r="M29" s="31">
        <f>SUM(M21:M28)</f>
        <v>220</v>
      </c>
      <c r="N29" s="31">
        <f>SUM(N21:N28)</f>
        <v>60</v>
      </c>
      <c r="O29" s="31">
        <f>SUM(O21:O28)</f>
        <v>0</v>
      </c>
    </row>
    <row r="30" spans="1:15" s="5" customFormat="1" ht="19.5" customHeight="1" thickBot="1">
      <c r="A30" s="254" t="s">
        <v>87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</row>
    <row r="31" spans="1:15" s="5" customFormat="1" ht="34.5" customHeight="1">
      <c r="A31" s="92" t="s">
        <v>117</v>
      </c>
      <c r="B31" s="93" t="s">
        <v>53</v>
      </c>
      <c r="C31" s="139"/>
      <c r="D31" s="139">
        <v>4</v>
      </c>
      <c r="E31" s="140">
        <f>F31/30</f>
        <v>4</v>
      </c>
      <c r="F31" s="94">
        <v>120</v>
      </c>
      <c r="G31" s="95"/>
      <c r="H31" s="95"/>
      <c r="I31" s="95"/>
      <c r="J31" s="95"/>
      <c r="K31" s="85">
        <v>120</v>
      </c>
      <c r="L31" s="84"/>
      <c r="M31" s="86"/>
      <c r="N31" s="95"/>
      <c r="O31" s="115" t="s">
        <v>89</v>
      </c>
    </row>
    <row r="32" spans="1:15" s="5" customFormat="1" ht="21.75" customHeight="1" thickBot="1">
      <c r="A32" s="96"/>
      <c r="B32" s="97" t="s">
        <v>78</v>
      </c>
      <c r="C32" s="141"/>
      <c r="D32" s="141"/>
      <c r="E32" s="142">
        <f>SUM(E31)</f>
        <v>4</v>
      </c>
      <c r="F32" s="98">
        <f>SUM(F31)</f>
        <v>120</v>
      </c>
      <c r="G32" s="98">
        <f aca="true" t="shared" si="4" ref="G32:O32">SUM(G31)</f>
        <v>0</v>
      </c>
      <c r="H32" s="98">
        <f t="shared" si="4"/>
        <v>0</v>
      </c>
      <c r="I32" s="98">
        <f t="shared" si="4"/>
        <v>0</v>
      </c>
      <c r="J32" s="98">
        <f t="shared" si="4"/>
        <v>0</v>
      </c>
      <c r="K32" s="98">
        <f t="shared" si="4"/>
        <v>120</v>
      </c>
      <c r="L32" s="98">
        <f t="shared" si="4"/>
        <v>0</v>
      </c>
      <c r="M32" s="98">
        <f t="shared" si="4"/>
        <v>0</v>
      </c>
      <c r="N32" s="98">
        <f t="shared" si="4"/>
        <v>0</v>
      </c>
      <c r="O32" s="116">
        <f t="shared" si="4"/>
        <v>0</v>
      </c>
    </row>
    <row r="33" spans="1:15" s="5" customFormat="1" ht="27.75" customHeight="1" thickBot="1">
      <c r="A33" s="99"/>
      <c r="B33" s="100" t="s">
        <v>7</v>
      </c>
      <c r="C33" s="143"/>
      <c r="D33" s="143"/>
      <c r="E33" s="144">
        <f aca="true" t="shared" si="5" ref="E33:O33">SUM(E19,E29,E32)</f>
        <v>44</v>
      </c>
      <c r="F33" s="101">
        <f t="shared" si="5"/>
        <v>1320</v>
      </c>
      <c r="G33" s="101">
        <f t="shared" si="5"/>
        <v>480</v>
      </c>
      <c r="H33" s="101">
        <f t="shared" si="5"/>
        <v>120</v>
      </c>
      <c r="I33" s="101">
        <f t="shared" si="5"/>
        <v>124</v>
      </c>
      <c r="J33" s="101">
        <f t="shared" si="5"/>
        <v>236</v>
      </c>
      <c r="K33" s="101">
        <f t="shared" si="5"/>
        <v>840</v>
      </c>
      <c r="L33" s="101">
        <f t="shared" si="5"/>
        <v>150</v>
      </c>
      <c r="M33" s="101">
        <f t="shared" si="5"/>
        <v>270</v>
      </c>
      <c r="N33" s="101">
        <f t="shared" si="5"/>
        <v>60</v>
      </c>
      <c r="O33" s="117">
        <f t="shared" si="5"/>
        <v>0</v>
      </c>
    </row>
    <row r="34" spans="1:15" s="5" customFormat="1" ht="19.5" customHeight="1" thickBot="1">
      <c r="A34" s="249" t="s">
        <v>90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1"/>
    </row>
    <row r="35" spans="1:15" s="5" customFormat="1" ht="19.5" customHeight="1" thickBot="1">
      <c r="A35" s="249" t="s">
        <v>74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8"/>
    </row>
    <row r="36" spans="1:15" s="5" customFormat="1" ht="30.75" customHeight="1">
      <c r="A36" s="303"/>
      <c r="B36" s="81" t="s">
        <v>109</v>
      </c>
      <c r="C36" s="104">
        <v>4</v>
      </c>
      <c r="D36" s="174"/>
      <c r="E36" s="136">
        <v>3</v>
      </c>
      <c r="F36" s="105">
        <v>90</v>
      </c>
      <c r="G36" s="104">
        <v>30</v>
      </c>
      <c r="H36" s="105"/>
      <c r="I36" s="105"/>
      <c r="J36" s="105"/>
      <c r="K36" s="111">
        <f aca="true" t="shared" si="6" ref="K36:K45">F36-G36</f>
        <v>60</v>
      </c>
      <c r="L36" s="175"/>
      <c r="M36" s="176"/>
      <c r="N36" s="176">
        <v>30</v>
      </c>
      <c r="O36" s="114"/>
    </row>
    <row r="37" spans="1:15" s="5" customFormat="1" ht="36" customHeight="1">
      <c r="A37" s="304"/>
      <c r="B37" s="177" t="s">
        <v>135</v>
      </c>
      <c r="C37" s="104">
        <v>4</v>
      </c>
      <c r="D37" s="178"/>
      <c r="E37" s="136">
        <v>3</v>
      </c>
      <c r="F37" s="104">
        <v>90</v>
      </c>
      <c r="G37" s="104">
        <v>30</v>
      </c>
      <c r="H37" s="104"/>
      <c r="I37" s="104"/>
      <c r="J37" s="104"/>
      <c r="K37" s="111">
        <f t="shared" si="6"/>
        <v>60</v>
      </c>
      <c r="L37" s="118"/>
      <c r="M37" s="113"/>
      <c r="N37" s="113"/>
      <c r="O37" s="119"/>
    </row>
    <row r="38" spans="1:15" s="5" customFormat="1" ht="26.25" customHeight="1">
      <c r="A38" s="304"/>
      <c r="B38" s="177" t="s">
        <v>58</v>
      </c>
      <c r="C38" s="104">
        <v>4</v>
      </c>
      <c r="D38" s="172"/>
      <c r="E38" s="126">
        <v>3</v>
      </c>
      <c r="F38" s="104">
        <v>90</v>
      </c>
      <c r="G38" s="105">
        <v>30</v>
      </c>
      <c r="H38" s="104"/>
      <c r="I38" s="104"/>
      <c r="J38" s="104"/>
      <c r="K38" s="130">
        <f t="shared" si="6"/>
        <v>60</v>
      </c>
      <c r="L38" s="112"/>
      <c r="M38" s="113"/>
      <c r="N38" s="113"/>
      <c r="O38" s="114"/>
    </row>
    <row r="39" spans="1:15" s="5" customFormat="1" ht="34.5" customHeight="1">
      <c r="A39" s="304"/>
      <c r="B39" s="81" t="s">
        <v>106</v>
      </c>
      <c r="C39" s="104">
        <v>4</v>
      </c>
      <c r="D39" s="174"/>
      <c r="E39" s="136">
        <v>3</v>
      </c>
      <c r="F39" s="105">
        <v>90</v>
      </c>
      <c r="G39" s="104">
        <v>30</v>
      </c>
      <c r="H39" s="105"/>
      <c r="I39" s="105"/>
      <c r="J39" s="105"/>
      <c r="K39" s="111">
        <f t="shared" si="6"/>
        <v>60</v>
      </c>
      <c r="L39" s="175"/>
      <c r="M39" s="176"/>
      <c r="N39" s="176"/>
      <c r="O39" s="114"/>
    </row>
    <row r="40" spans="1:15" s="168" customFormat="1" ht="24.75" customHeight="1">
      <c r="A40" s="304"/>
      <c r="B40" s="81" t="s">
        <v>101</v>
      </c>
      <c r="C40" s="105">
        <v>3</v>
      </c>
      <c r="D40" s="179"/>
      <c r="E40" s="136">
        <f>F40/30</f>
        <v>3</v>
      </c>
      <c r="F40" s="105">
        <v>90</v>
      </c>
      <c r="G40" s="104">
        <v>30</v>
      </c>
      <c r="H40" s="105"/>
      <c r="I40" s="105"/>
      <c r="J40" s="105"/>
      <c r="K40" s="111">
        <f t="shared" si="6"/>
        <v>60</v>
      </c>
      <c r="L40" s="180"/>
      <c r="M40" s="176"/>
      <c r="N40" s="176"/>
      <c r="O40" s="114"/>
    </row>
    <row r="41" spans="1:15" s="5" customFormat="1" ht="19.5" customHeight="1">
      <c r="A41" s="304"/>
      <c r="B41" s="177" t="s">
        <v>18</v>
      </c>
      <c r="C41" s="104">
        <v>4</v>
      </c>
      <c r="D41" s="178"/>
      <c r="E41" s="126">
        <v>3</v>
      </c>
      <c r="F41" s="104">
        <v>90</v>
      </c>
      <c r="G41" s="104">
        <v>30</v>
      </c>
      <c r="H41" s="104"/>
      <c r="I41" s="104"/>
      <c r="J41" s="104"/>
      <c r="K41" s="111">
        <f t="shared" si="6"/>
        <v>60</v>
      </c>
      <c r="L41" s="118"/>
      <c r="M41" s="113"/>
      <c r="N41" s="113"/>
      <c r="O41" s="119"/>
    </row>
    <row r="42" spans="1:15" s="5" customFormat="1" ht="21.75" customHeight="1">
      <c r="A42" s="304"/>
      <c r="B42" s="192" t="s">
        <v>57</v>
      </c>
      <c r="C42" s="105">
        <v>4</v>
      </c>
      <c r="D42" s="174"/>
      <c r="E42" s="136">
        <v>3</v>
      </c>
      <c r="F42" s="105">
        <v>90</v>
      </c>
      <c r="G42" s="193">
        <v>30</v>
      </c>
      <c r="H42" s="105"/>
      <c r="I42" s="105"/>
      <c r="J42" s="105"/>
      <c r="K42" s="199">
        <f t="shared" si="6"/>
        <v>60</v>
      </c>
      <c r="L42" s="176"/>
      <c r="M42" s="176"/>
      <c r="N42" s="176"/>
      <c r="O42" s="114"/>
    </row>
    <row r="43" spans="1:15" s="5" customFormat="1" ht="21.75" customHeight="1">
      <c r="A43" s="304"/>
      <c r="B43" s="82" t="s">
        <v>20</v>
      </c>
      <c r="C43" s="104">
        <v>4</v>
      </c>
      <c r="D43" s="178"/>
      <c r="E43" s="126">
        <v>3</v>
      </c>
      <c r="F43" s="104">
        <v>90</v>
      </c>
      <c r="G43" s="104">
        <v>30</v>
      </c>
      <c r="H43" s="104"/>
      <c r="I43" s="104"/>
      <c r="J43" s="104"/>
      <c r="K43" s="111">
        <f t="shared" si="6"/>
        <v>60</v>
      </c>
      <c r="L43" s="118"/>
      <c r="M43" s="113"/>
      <c r="N43" s="113">
        <v>30</v>
      </c>
      <c r="O43" s="119"/>
    </row>
    <row r="44" spans="1:15" s="185" customFormat="1" ht="49.5" customHeight="1">
      <c r="A44" s="304"/>
      <c r="B44" s="181" t="s">
        <v>112</v>
      </c>
      <c r="C44" s="16">
        <v>3</v>
      </c>
      <c r="D44" s="182"/>
      <c r="E44" s="20">
        <f>F44/30</f>
        <v>3</v>
      </c>
      <c r="F44" s="16">
        <v>90</v>
      </c>
      <c r="G44" s="16">
        <v>30</v>
      </c>
      <c r="H44" s="16"/>
      <c r="I44" s="16"/>
      <c r="J44" s="16"/>
      <c r="K44" s="183">
        <f t="shared" si="6"/>
        <v>60</v>
      </c>
      <c r="L44" s="38"/>
      <c r="M44" s="22"/>
      <c r="N44" s="22"/>
      <c r="O44" s="184"/>
    </row>
    <row r="45" spans="1:15" s="5" customFormat="1" ht="24.75" customHeight="1">
      <c r="A45" s="304"/>
      <c r="B45" s="177" t="s">
        <v>19</v>
      </c>
      <c r="C45" s="104">
        <v>3</v>
      </c>
      <c r="D45" s="172"/>
      <c r="E45" s="126">
        <f>F45/30</f>
        <v>3</v>
      </c>
      <c r="F45" s="104">
        <v>90</v>
      </c>
      <c r="G45" s="104">
        <v>30</v>
      </c>
      <c r="H45" s="104"/>
      <c r="I45" s="104"/>
      <c r="J45" s="104"/>
      <c r="K45" s="130">
        <f t="shared" si="6"/>
        <v>60</v>
      </c>
      <c r="L45" s="112"/>
      <c r="M45" s="113"/>
      <c r="N45" s="113"/>
      <c r="O45" s="119"/>
    </row>
    <row r="46" spans="1:15" s="5" customFormat="1" ht="15.75" customHeight="1" thickBot="1">
      <c r="A46" s="155"/>
      <c r="B46" s="127" t="s">
        <v>78</v>
      </c>
      <c r="C46" s="186"/>
      <c r="D46" s="187"/>
      <c r="E46" s="156">
        <f>F46/30</f>
        <v>6</v>
      </c>
      <c r="F46" s="107">
        <v>180</v>
      </c>
      <c r="G46" s="107">
        <v>60</v>
      </c>
      <c r="H46" s="107">
        <f>SUM(H43:H65)</f>
        <v>0</v>
      </c>
      <c r="I46" s="107">
        <f>SUM(I43:I65)</f>
        <v>0</v>
      </c>
      <c r="J46" s="107">
        <f>SUM(J43:J65)</f>
        <v>0</v>
      </c>
      <c r="K46" s="107">
        <v>120</v>
      </c>
      <c r="L46" s="107">
        <f>SUM(L43:L65)</f>
        <v>0</v>
      </c>
      <c r="M46" s="107">
        <f>SUM(M43:M65)</f>
        <v>0</v>
      </c>
      <c r="N46" s="107">
        <f>SUM(N36:N45)</f>
        <v>60</v>
      </c>
      <c r="O46" s="107">
        <f>SUM(O36:O45)</f>
        <v>0</v>
      </c>
    </row>
    <row r="47" spans="1:15" s="5" customFormat="1" ht="19.5" customHeight="1" thickBot="1">
      <c r="A47" s="240" t="s">
        <v>79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2"/>
    </row>
    <row r="48" spans="1:15" s="5" customFormat="1" ht="24" customHeight="1">
      <c r="A48" s="305"/>
      <c r="B48" s="82" t="s">
        <v>59</v>
      </c>
      <c r="C48" s="104">
        <v>3</v>
      </c>
      <c r="D48" s="172"/>
      <c r="E48" s="126">
        <f aca="true" t="shared" si="7" ref="E48:E69">F48/30</f>
        <v>3</v>
      </c>
      <c r="F48" s="104">
        <v>90</v>
      </c>
      <c r="G48" s="104">
        <v>30</v>
      </c>
      <c r="H48" s="104"/>
      <c r="I48" s="104"/>
      <c r="J48" s="104"/>
      <c r="K48" s="130">
        <f aca="true" t="shared" si="8" ref="K48:K67">F48-G48</f>
        <v>60</v>
      </c>
      <c r="L48" s="112"/>
      <c r="M48" s="113"/>
      <c r="N48" s="113"/>
      <c r="O48" s="114"/>
    </row>
    <row r="49" spans="1:15" s="5" customFormat="1" ht="18.75" customHeight="1">
      <c r="A49" s="306"/>
      <c r="B49" s="82" t="s">
        <v>110</v>
      </c>
      <c r="C49" s="104">
        <v>3</v>
      </c>
      <c r="D49" s="172"/>
      <c r="E49" s="126">
        <f t="shared" si="7"/>
        <v>3</v>
      </c>
      <c r="F49" s="104">
        <v>90</v>
      </c>
      <c r="G49" s="104">
        <v>30</v>
      </c>
      <c r="H49" s="104"/>
      <c r="I49" s="104"/>
      <c r="J49" s="104"/>
      <c r="K49" s="130">
        <f t="shared" si="8"/>
        <v>60</v>
      </c>
      <c r="L49" s="112"/>
      <c r="M49" s="113"/>
      <c r="N49" s="113"/>
      <c r="O49" s="114"/>
    </row>
    <row r="50" spans="1:15" s="5" customFormat="1" ht="26.25" customHeight="1">
      <c r="A50" s="306"/>
      <c r="B50" s="81" t="s">
        <v>17</v>
      </c>
      <c r="C50" s="105">
        <v>3</v>
      </c>
      <c r="D50" s="179"/>
      <c r="E50" s="136">
        <f t="shared" si="7"/>
        <v>3</v>
      </c>
      <c r="F50" s="105">
        <v>90</v>
      </c>
      <c r="G50" s="104">
        <v>30</v>
      </c>
      <c r="H50" s="105"/>
      <c r="I50" s="105"/>
      <c r="J50" s="105"/>
      <c r="K50" s="188">
        <f t="shared" si="8"/>
        <v>60</v>
      </c>
      <c r="L50" s="180"/>
      <c r="M50" s="176"/>
      <c r="N50" s="176"/>
      <c r="O50" s="114"/>
    </row>
    <row r="51" spans="1:15" s="5" customFormat="1" ht="30.75" customHeight="1">
      <c r="A51" s="306"/>
      <c r="B51" s="81" t="s">
        <v>102</v>
      </c>
      <c r="C51" s="104">
        <v>3</v>
      </c>
      <c r="D51" s="174"/>
      <c r="E51" s="136">
        <f t="shared" si="7"/>
        <v>3</v>
      </c>
      <c r="F51" s="105">
        <v>90</v>
      </c>
      <c r="G51" s="104">
        <v>30</v>
      </c>
      <c r="H51" s="105"/>
      <c r="I51" s="105"/>
      <c r="J51" s="105"/>
      <c r="K51" s="130">
        <f t="shared" si="8"/>
        <v>60</v>
      </c>
      <c r="L51" s="175"/>
      <c r="M51" s="176"/>
      <c r="N51" s="176"/>
      <c r="O51" s="114">
        <v>30</v>
      </c>
    </row>
    <row r="52" spans="1:15" s="5" customFormat="1" ht="22.5" customHeight="1">
      <c r="A52" s="306"/>
      <c r="B52" s="82" t="s">
        <v>60</v>
      </c>
      <c r="C52" s="104">
        <v>3</v>
      </c>
      <c r="D52" s="172"/>
      <c r="E52" s="126">
        <f t="shared" si="7"/>
        <v>3</v>
      </c>
      <c r="F52" s="104">
        <v>90</v>
      </c>
      <c r="G52" s="104">
        <v>30</v>
      </c>
      <c r="H52" s="104"/>
      <c r="I52" s="104"/>
      <c r="J52" s="104"/>
      <c r="K52" s="189">
        <f t="shared" si="8"/>
        <v>60</v>
      </c>
      <c r="L52" s="112"/>
      <c r="M52" s="113"/>
      <c r="N52" s="113">
        <v>30</v>
      </c>
      <c r="O52" s="114"/>
    </row>
    <row r="53" spans="1:15" s="5" customFormat="1" ht="33.75" customHeight="1">
      <c r="A53" s="306"/>
      <c r="B53" s="82" t="s">
        <v>108</v>
      </c>
      <c r="C53" s="104">
        <v>4</v>
      </c>
      <c r="D53" s="172"/>
      <c r="E53" s="126">
        <v>3</v>
      </c>
      <c r="F53" s="104">
        <v>90</v>
      </c>
      <c r="G53" s="104">
        <v>30</v>
      </c>
      <c r="H53" s="104"/>
      <c r="I53" s="104"/>
      <c r="J53" s="104"/>
      <c r="K53" s="130">
        <f t="shared" si="8"/>
        <v>60</v>
      </c>
      <c r="L53" s="112"/>
      <c r="M53" s="113"/>
      <c r="N53" s="113"/>
      <c r="O53" s="114"/>
    </row>
    <row r="54" spans="1:15" s="5" customFormat="1" ht="21.75" customHeight="1">
      <c r="A54" s="306"/>
      <c r="B54" s="81" t="s">
        <v>107</v>
      </c>
      <c r="C54" s="104">
        <v>4</v>
      </c>
      <c r="D54" s="174"/>
      <c r="E54" s="136">
        <f t="shared" si="7"/>
        <v>3</v>
      </c>
      <c r="F54" s="105">
        <v>90</v>
      </c>
      <c r="G54" s="104">
        <v>30</v>
      </c>
      <c r="H54" s="105"/>
      <c r="I54" s="105"/>
      <c r="J54" s="105"/>
      <c r="K54" s="111">
        <f t="shared" si="8"/>
        <v>60</v>
      </c>
      <c r="L54" s="175"/>
      <c r="M54" s="176"/>
      <c r="N54" s="176"/>
      <c r="O54" s="114"/>
    </row>
    <row r="55" spans="1:15" s="5" customFormat="1" ht="30.75" customHeight="1">
      <c r="A55" s="306"/>
      <c r="B55" s="81" t="s">
        <v>69</v>
      </c>
      <c r="C55" s="104">
        <v>3</v>
      </c>
      <c r="D55" s="174"/>
      <c r="E55" s="136">
        <f t="shared" si="7"/>
        <v>3</v>
      </c>
      <c r="F55" s="105">
        <v>90</v>
      </c>
      <c r="G55" s="104">
        <v>30</v>
      </c>
      <c r="H55" s="105"/>
      <c r="I55" s="105"/>
      <c r="J55" s="105"/>
      <c r="K55" s="130">
        <f t="shared" si="8"/>
        <v>60</v>
      </c>
      <c r="L55" s="175"/>
      <c r="M55" s="176"/>
      <c r="N55" s="176"/>
      <c r="O55" s="114">
        <v>30</v>
      </c>
    </row>
    <row r="56" spans="1:15" s="5" customFormat="1" ht="34.5" customHeight="1">
      <c r="A56" s="306"/>
      <c r="B56" s="82" t="s">
        <v>100</v>
      </c>
      <c r="C56" s="104">
        <v>3</v>
      </c>
      <c r="D56" s="172"/>
      <c r="E56" s="126">
        <f t="shared" si="7"/>
        <v>3</v>
      </c>
      <c r="F56" s="104">
        <v>90</v>
      </c>
      <c r="G56" s="104">
        <v>30</v>
      </c>
      <c r="H56" s="104"/>
      <c r="I56" s="104"/>
      <c r="J56" s="104"/>
      <c r="K56" s="130">
        <f t="shared" si="8"/>
        <v>60</v>
      </c>
      <c r="L56" s="112"/>
      <c r="M56" s="113"/>
      <c r="N56" s="113"/>
      <c r="O56" s="119"/>
    </row>
    <row r="57" spans="1:15" s="5" customFormat="1" ht="34.5" customHeight="1">
      <c r="A57" s="306"/>
      <c r="B57" s="82" t="s">
        <v>111</v>
      </c>
      <c r="C57" s="104">
        <v>3</v>
      </c>
      <c r="D57" s="172"/>
      <c r="E57" s="126">
        <f t="shared" si="7"/>
        <v>3</v>
      </c>
      <c r="F57" s="104">
        <v>90</v>
      </c>
      <c r="G57" s="104">
        <v>30</v>
      </c>
      <c r="H57" s="104"/>
      <c r="I57" s="104"/>
      <c r="J57" s="104"/>
      <c r="K57" s="130">
        <f t="shared" si="8"/>
        <v>60</v>
      </c>
      <c r="L57" s="112"/>
      <c r="M57" s="113"/>
      <c r="N57" s="113"/>
      <c r="O57" s="114"/>
    </row>
    <row r="58" spans="1:15" s="5" customFormat="1" ht="34.5" customHeight="1">
      <c r="A58" s="306"/>
      <c r="B58" s="82" t="s">
        <v>104</v>
      </c>
      <c r="C58" s="104">
        <v>3</v>
      </c>
      <c r="D58" s="172"/>
      <c r="E58" s="126">
        <f t="shared" si="7"/>
        <v>3</v>
      </c>
      <c r="F58" s="104">
        <v>90</v>
      </c>
      <c r="G58" s="104">
        <v>30</v>
      </c>
      <c r="H58" s="104"/>
      <c r="I58" s="104"/>
      <c r="J58" s="104"/>
      <c r="K58" s="130">
        <f t="shared" si="8"/>
        <v>60</v>
      </c>
      <c r="L58" s="112"/>
      <c r="M58" s="113"/>
      <c r="N58" s="113"/>
      <c r="O58" s="114"/>
    </row>
    <row r="59" spans="1:15" s="5" customFormat="1" ht="34.5" customHeight="1">
      <c r="A59" s="306"/>
      <c r="B59" s="200" t="s">
        <v>105</v>
      </c>
      <c r="C59" s="139">
        <v>3</v>
      </c>
      <c r="D59" s="194"/>
      <c r="E59" s="140">
        <f t="shared" si="7"/>
        <v>3</v>
      </c>
      <c r="F59" s="139">
        <v>90</v>
      </c>
      <c r="G59" s="139">
        <v>30</v>
      </c>
      <c r="H59" s="139"/>
      <c r="I59" s="139"/>
      <c r="J59" s="139"/>
      <c r="K59" s="195">
        <f t="shared" si="8"/>
        <v>60</v>
      </c>
      <c r="L59" s="196"/>
      <c r="M59" s="197"/>
      <c r="N59" s="197"/>
      <c r="O59" s="198"/>
    </row>
    <row r="60" spans="1:15" s="5" customFormat="1" ht="39.75" customHeight="1">
      <c r="A60" s="306"/>
      <c r="B60" s="90" t="s">
        <v>137</v>
      </c>
      <c r="C60" s="104">
        <v>4</v>
      </c>
      <c r="D60" s="178"/>
      <c r="E60" s="126">
        <f t="shared" si="7"/>
        <v>3</v>
      </c>
      <c r="F60" s="104">
        <v>90</v>
      </c>
      <c r="G60" s="104">
        <v>30</v>
      </c>
      <c r="H60" s="104"/>
      <c r="I60" s="104"/>
      <c r="J60" s="104"/>
      <c r="K60" s="111">
        <f t="shared" si="8"/>
        <v>60</v>
      </c>
      <c r="L60" s="118"/>
      <c r="M60" s="113"/>
      <c r="N60" s="113"/>
      <c r="O60" s="113"/>
    </row>
    <row r="61" spans="1:15" s="5" customFormat="1" ht="23.25" customHeight="1">
      <c r="A61" s="306"/>
      <c r="B61" s="90" t="s">
        <v>138</v>
      </c>
      <c r="C61" s="105">
        <v>4</v>
      </c>
      <c r="D61" s="174"/>
      <c r="E61" s="136">
        <f>F61/30</f>
        <v>3</v>
      </c>
      <c r="F61" s="105">
        <v>90</v>
      </c>
      <c r="G61" s="105">
        <v>30</v>
      </c>
      <c r="H61" s="105"/>
      <c r="I61" s="105"/>
      <c r="J61" s="105"/>
      <c r="K61" s="120">
        <f>F61-G61</f>
        <v>60</v>
      </c>
      <c r="L61" s="175"/>
      <c r="M61" s="176"/>
      <c r="N61" s="176"/>
      <c r="O61" s="114"/>
    </row>
    <row r="62" spans="1:15" s="5" customFormat="1" ht="22.5" customHeight="1">
      <c r="A62" s="306"/>
      <c r="B62" s="90" t="s">
        <v>139</v>
      </c>
      <c r="C62" s="104">
        <v>3</v>
      </c>
      <c r="D62" s="178"/>
      <c r="E62" s="126">
        <f>F62/30</f>
        <v>3</v>
      </c>
      <c r="F62" s="104">
        <v>90</v>
      </c>
      <c r="G62" s="104">
        <v>30</v>
      </c>
      <c r="H62" s="104"/>
      <c r="I62" s="104"/>
      <c r="J62" s="104"/>
      <c r="K62" s="111">
        <f>F62-G62</f>
        <v>60</v>
      </c>
      <c r="L62" s="118"/>
      <c r="M62" s="176"/>
      <c r="N62" s="176"/>
      <c r="O62" s="114"/>
    </row>
    <row r="63" spans="1:15" s="5" customFormat="1" ht="24" customHeight="1">
      <c r="A63" s="306"/>
      <c r="B63" s="90" t="s">
        <v>141</v>
      </c>
      <c r="C63" s="104">
        <v>3</v>
      </c>
      <c r="D63" s="178"/>
      <c r="E63" s="126">
        <f>F63/30</f>
        <v>3</v>
      </c>
      <c r="F63" s="104">
        <v>90</v>
      </c>
      <c r="G63" s="104">
        <v>30</v>
      </c>
      <c r="H63" s="104"/>
      <c r="I63" s="104"/>
      <c r="J63" s="104"/>
      <c r="K63" s="111">
        <f>F63-G63</f>
        <v>60</v>
      </c>
      <c r="L63" s="118"/>
      <c r="M63" s="176"/>
      <c r="N63" s="176"/>
      <c r="O63" s="114"/>
    </row>
    <row r="64" spans="1:15" s="5" customFormat="1" ht="34.5" customHeight="1">
      <c r="A64" s="306"/>
      <c r="B64" s="82" t="s">
        <v>140</v>
      </c>
      <c r="C64" s="104">
        <v>3</v>
      </c>
      <c r="D64" s="172"/>
      <c r="E64" s="126">
        <f t="shared" si="7"/>
        <v>3</v>
      </c>
      <c r="F64" s="104">
        <v>90</v>
      </c>
      <c r="G64" s="104">
        <v>30</v>
      </c>
      <c r="H64" s="104"/>
      <c r="I64" s="104"/>
      <c r="J64" s="104"/>
      <c r="K64" s="130">
        <f t="shared" si="8"/>
        <v>60</v>
      </c>
      <c r="L64" s="112"/>
      <c r="M64" s="113"/>
      <c r="N64" s="113"/>
      <c r="O64" s="119"/>
    </row>
    <row r="65" spans="1:15" s="5" customFormat="1" ht="34.5" customHeight="1">
      <c r="A65" s="306"/>
      <c r="B65" s="82" t="s">
        <v>142</v>
      </c>
      <c r="C65" s="104">
        <v>3</v>
      </c>
      <c r="D65" s="172"/>
      <c r="E65" s="126">
        <f t="shared" si="7"/>
        <v>3</v>
      </c>
      <c r="F65" s="104">
        <v>90</v>
      </c>
      <c r="G65" s="104">
        <v>30</v>
      </c>
      <c r="H65" s="104"/>
      <c r="I65" s="104"/>
      <c r="J65" s="104"/>
      <c r="K65" s="120">
        <f t="shared" si="8"/>
        <v>60</v>
      </c>
      <c r="L65" s="112"/>
      <c r="M65" s="113"/>
      <c r="N65" s="113"/>
      <c r="O65" s="119"/>
    </row>
    <row r="66" spans="1:15" s="5" customFormat="1" ht="34.5" customHeight="1">
      <c r="A66" s="306"/>
      <c r="B66" s="82" t="s">
        <v>143</v>
      </c>
      <c r="C66" s="104">
        <v>3</v>
      </c>
      <c r="D66" s="172"/>
      <c r="E66" s="126">
        <f t="shared" si="7"/>
        <v>3</v>
      </c>
      <c r="F66" s="104">
        <v>90</v>
      </c>
      <c r="G66" s="104">
        <v>30</v>
      </c>
      <c r="H66" s="104"/>
      <c r="I66" s="104"/>
      <c r="J66" s="104"/>
      <c r="K66" s="130">
        <f t="shared" si="8"/>
        <v>60</v>
      </c>
      <c r="L66" s="112"/>
      <c r="M66" s="113"/>
      <c r="N66" s="113"/>
      <c r="O66" s="119"/>
    </row>
    <row r="67" spans="1:15" s="168" customFormat="1" ht="32.25" customHeight="1" thickBot="1">
      <c r="A67" s="307"/>
      <c r="B67" s="82" t="s">
        <v>136</v>
      </c>
      <c r="C67" s="104">
        <v>3</v>
      </c>
      <c r="D67" s="172"/>
      <c r="E67" s="126">
        <f t="shared" si="7"/>
        <v>3</v>
      </c>
      <c r="F67" s="104">
        <v>90</v>
      </c>
      <c r="G67" s="104">
        <v>30</v>
      </c>
      <c r="H67" s="104"/>
      <c r="I67" s="104"/>
      <c r="J67" s="104"/>
      <c r="K67" s="130">
        <f t="shared" si="8"/>
        <v>60</v>
      </c>
      <c r="L67" s="112"/>
      <c r="M67" s="113"/>
      <c r="N67" s="113"/>
      <c r="O67" s="114"/>
    </row>
    <row r="68" spans="1:15" s="5" customFormat="1" ht="17.25" customHeight="1" thickBot="1">
      <c r="A68" s="154"/>
      <c r="B68" s="158" t="s">
        <v>78</v>
      </c>
      <c r="C68" s="190"/>
      <c r="D68" s="191"/>
      <c r="E68" s="160">
        <f t="shared" si="7"/>
        <v>9</v>
      </c>
      <c r="F68" s="161">
        <v>270</v>
      </c>
      <c r="G68" s="161">
        <v>90</v>
      </c>
      <c r="H68" s="161">
        <f>SUM(H60:H67)</f>
        <v>0</v>
      </c>
      <c r="I68" s="161">
        <f>SUM(I60:I67)</f>
        <v>0</v>
      </c>
      <c r="J68" s="161">
        <f>SUM(J60:J67)</f>
        <v>0</v>
      </c>
      <c r="K68" s="161">
        <v>180</v>
      </c>
      <c r="L68" s="161">
        <f>SUM(L60:L67)</f>
        <v>0</v>
      </c>
      <c r="M68" s="161">
        <f>SUM(M60:M67)</f>
        <v>0</v>
      </c>
      <c r="N68" s="161">
        <f>SUM(N48:N67)</f>
        <v>30</v>
      </c>
      <c r="O68" s="161">
        <f>SUM(O48:O67)</f>
        <v>60</v>
      </c>
    </row>
    <row r="69" spans="1:15" s="5" customFormat="1" ht="18" customHeight="1" thickBot="1">
      <c r="A69" s="243" t="s">
        <v>78</v>
      </c>
      <c r="B69" s="244"/>
      <c r="C69" s="244"/>
      <c r="D69" s="244"/>
      <c r="E69" s="144">
        <f t="shared" si="7"/>
        <v>15</v>
      </c>
      <c r="F69" s="163">
        <f>SUM(F46,F68)</f>
        <v>450</v>
      </c>
      <c r="G69" s="163">
        <f>SUM(G46,G68)</f>
        <v>150</v>
      </c>
      <c r="H69" s="163"/>
      <c r="I69" s="163"/>
      <c r="J69" s="163"/>
      <c r="K69" s="163">
        <f>SUM(K46,K68)</f>
        <v>300</v>
      </c>
      <c r="L69" s="163">
        <f>SUM(L46,L68)</f>
        <v>0</v>
      </c>
      <c r="M69" s="163">
        <f>SUM(M46,M68)</f>
        <v>0</v>
      </c>
      <c r="N69" s="163">
        <f>SUM(N46,N68)</f>
        <v>90</v>
      </c>
      <c r="O69" s="163">
        <f>SUM(O46,O68)</f>
        <v>60</v>
      </c>
    </row>
    <row r="70" spans="1:15" s="5" customFormat="1" ht="18" customHeight="1">
      <c r="A70" s="88"/>
      <c r="B70" s="89"/>
      <c r="C70" s="89"/>
      <c r="D70" s="89"/>
      <c r="E70" s="156"/>
      <c r="F70" s="87"/>
      <c r="G70" s="157"/>
      <c r="H70" s="157"/>
      <c r="I70" s="157"/>
      <c r="J70" s="157"/>
      <c r="K70" s="157"/>
      <c r="L70" s="157"/>
      <c r="M70" s="157"/>
      <c r="N70" s="157"/>
      <c r="O70" s="157"/>
    </row>
    <row r="71" spans="1:15" s="5" customFormat="1" ht="18" customHeight="1">
      <c r="A71" s="245" t="s">
        <v>61</v>
      </c>
      <c r="B71" s="246"/>
      <c r="C71" s="246"/>
      <c r="D71" s="246"/>
      <c r="E71" s="129">
        <f>F71/30</f>
        <v>59</v>
      </c>
      <c r="F71" s="76">
        <f>SUM(F33,F69)</f>
        <v>1770</v>
      </c>
      <c r="G71" s="77">
        <f>SUM(G33,G69)</f>
        <v>630</v>
      </c>
      <c r="H71" s="77"/>
      <c r="I71" s="77"/>
      <c r="J71" s="77"/>
      <c r="K71" s="77">
        <f>SUM(K33,K69)</f>
        <v>1140</v>
      </c>
      <c r="L71" s="77">
        <f>SUM(L33,L69)</f>
        <v>150</v>
      </c>
      <c r="M71" s="77">
        <f>SUM(M33,M69)</f>
        <v>270</v>
      </c>
      <c r="N71" s="77">
        <f>SUM(N33,N69)</f>
        <v>150</v>
      </c>
      <c r="O71" s="77">
        <f>SUM(O33,O69)</f>
        <v>60</v>
      </c>
    </row>
    <row r="72" spans="1:15" s="5" customFormat="1" ht="18" customHeight="1">
      <c r="A72" s="245" t="s">
        <v>62</v>
      </c>
      <c r="B72" s="246"/>
      <c r="C72" s="246"/>
      <c r="D72" s="246"/>
      <c r="E72" s="129">
        <f>F72/30</f>
        <v>181</v>
      </c>
      <c r="F72" s="76">
        <v>5430</v>
      </c>
      <c r="G72" s="77"/>
      <c r="H72" s="77"/>
      <c r="I72" s="77"/>
      <c r="J72" s="77"/>
      <c r="K72" s="121">
        <v>5430</v>
      </c>
      <c r="L72" s="77"/>
      <c r="M72" s="77"/>
      <c r="N72" s="77"/>
      <c r="O72" s="77"/>
    </row>
    <row r="73" spans="1:15" s="5" customFormat="1" ht="18" customHeight="1" thickBot="1">
      <c r="A73" s="247" t="s">
        <v>63</v>
      </c>
      <c r="B73" s="248"/>
      <c r="C73" s="248"/>
      <c r="D73" s="248"/>
      <c r="E73" s="129">
        <f>F73/30</f>
        <v>240</v>
      </c>
      <c r="F73" s="78">
        <f>SUM(F71:F72)</f>
        <v>7200</v>
      </c>
      <c r="G73" s="122">
        <f>SUM(G71:G72)</f>
        <v>630</v>
      </c>
      <c r="H73" s="122"/>
      <c r="I73" s="122"/>
      <c r="J73" s="122"/>
      <c r="K73" s="122">
        <v>6570</v>
      </c>
      <c r="L73" s="122"/>
      <c r="M73" s="122"/>
      <c r="N73" s="122"/>
      <c r="O73" s="122"/>
    </row>
    <row r="74" spans="1:17" s="5" customFormat="1" ht="19.5" customHeight="1">
      <c r="A74" s="79"/>
      <c r="B74" s="79"/>
      <c r="C74" s="145"/>
      <c r="D74" s="145"/>
      <c r="E74" s="145"/>
      <c r="F74"/>
      <c r="G74" s="123"/>
      <c r="H74" s="123"/>
      <c r="I74" s="123"/>
      <c r="J74" s="123"/>
      <c r="K74" s="123"/>
      <c r="L74" s="124"/>
      <c r="M74" s="124"/>
      <c r="N74" s="124"/>
      <c r="O74" s="124"/>
      <c r="P74" s="6"/>
      <c r="Q74" s="4"/>
    </row>
    <row r="75" spans="1:17" s="5" customFormat="1" ht="19.5" customHeight="1">
      <c r="A75" s="239" t="s">
        <v>41</v>
      </c>
      <c r="B75" s="239"/>
      <c r="C75" s="239"/>
      <c r="D75" s="239"/>
      <c r="E75" s="239"/>
      <c r="F75" s="44"/>
      <c r="G75" s="44"/>
      <c r="H75" s="44"/>
      <c r="I75" s="44"/>
      <c r="J75" s="44"/>
      <c r="K75" s="44"/>
      <c r="L75" s="44"/>
      <c r="M75" s="44"/>
      <c r="N75" s="44"/>
      <c r="O75" s="39"/>
      <c r="P75" s="6"/>
      <c r="Q75" s="4"/>
    </row>
    <row r="76" spans="1:15" s="5" customFormat="1" ht="19.5" customHeight="1">
      <c r="A76" s="239" t="s">
        <v>145</v>
      </c>
      <c r="B76" s="239"/>
      <c r="C76" s="239"/>
      <c r="D76" s="239"/>
      <c r="E76" s="239"/>
      <c r="F76" s="44"/>
      <c r="G76" s="44"/>
      <c r="H76" s="44"/>
      <c r="I76" s="239"/>
      <c r="J76" s="239"/>
      <c r="K76" s="239"/>
      <c r="L76" s="239"/>
      <c r="M76" s="239"/>
      <c r="N76" s="239"/>
      <c r="O76" s="44"/>
    </row>
    <row r="77" spans="1:15" s="5" customFormat="1" ht="19.5" customHeight="1">
      <c r="A77" s="239" t="s">
        <v>146</v>
      </c>
      <c r="B77" s="239"/>
      <c r="C77" s="239"/>
      <c r="D77" s="239"/>
      <c r="E77" s="239"/>
      <c r="F77" s="239"/>
      <c r="G77" s="39"/>
      <c r="H77" s="39"/>
      <c r="I77" s="239"/>
      <c r="J77" s="239"/>
      <c r="K77" s="239"/>
      <c r="L77" s="239"/>
      <c r="M77" s="239"/>
      <c r="N77" s="239"/>
      <c r="O77" s="239"/>
    </row>
    <row r="78" spans="1:15" s="5" customFormat="1" ht="19.5" customHeight="1">
      <c r="A78" s="204" t="s">
        <v>153</v>
      </c>
      <c r="B78" s="239"/>
      <c r="C78" s="239"/>
      <c r="D78" s="239"/>
      <c r="E78" s="239"/>
      <c r="F78" s="39"/>
      <c r="G78" s="39"/>
      <c r="H78" s="39"/>
      <c r="I78" s="239"/>
      <c r="J78" s="239"/>
      <c r="K78" s="239"/>
      <c r="L78" s="239"/>
      <c r="M78" s="239"/>
      <c r="N78" s="239"/>
      <c r="O78" s="39"/>
    </row>
    <row r="79" spans="1:15" s="5" customFormat="1" ht="19.5" customHeight="1">
      <c r="A79" s="205" t="s">
        <v>144</v>
      </c>
      <c r="B79" s="205"/>
      <c r="C79" s="205"/>
      <c r="D79" s="205"/>
      <c r="E79" s="205"/>
      <c r="F79" s="39"/>
      <c r="G79" s="39"/>
      <c r="H79" s="39"/>
      <c r="I79" s="201" t="s">
        <v>149</v>
      </c>
      <c r="J79" s="201"/>
      <c r="K79" s="201"/>
      <c r="L79" s="201"/>
      <c r="M79" s="201"/>
      <c r="N79" s="201"/>
      <c r="O79" s="39"/>
    </row>
    <row r="80" spans="1:15" s="5" customFormat="1" ht="19.5" customHeight="1">
      <c r="A80" s="204"/>
      <c r="B80" s="204"/>
      <c r="C80" s="204"/>
      <c r="D80" s="204"/>
      <c r="E80" s="204"/>
      <c r="F80" s="39"/>
      <c r="G80" s="39"/>
      <c r="H80" s="39"/>
      <c r="I80" s="204"/>
      <c r="J80" s="204"/>
      <c r="K80" s="204"/>
      <c r="L80" s="204"/>
      <c r="M80" s="204"/>
      <c r="N80" s="204"/>
      <c r="O80" s="39"/>
    </row>
    <row r="81" spans="1:15" s="5" customFormat="1" ht="19.5" customHeight="1">
      <c r="A81" s="39"/>
      <c r="B81" s="39"/>
      <c r="C81" s="146"/>
      <c r="D81" s="146"/>
      <c r="E81" s="146"/>
      <c r="F81" s="39"/>
      <c r="G81" s="39"/>
      <c r="H81" s="39"/>
      <c r="I81" s="39"/>
      <c r="J81" s="39"/>
      <c r="K81" s="70"/>
      <c r="L81" s="70"/>
      <c r="M81" s="70"/>
      <c r="N81" s="70"/>
      <c r="O81" s="39"/>
    </row>
    <row r="82" spans="1:15" s="5" customFormat="1" ht="19.5" customHeight="1">
      <c r="A82" s="239" t="s">
        <v>148</v>
      </c>
      <c r="B82" s="239"/>
      <c r="C82" s="239"/>
      <c r="D82" s="239"/>
      <c r="E82" s="146"/>
      <c r="F82" s="39"/>
      <c r="G82" s="39"/>
      <c r="H82" s="39"/>
      <c r="I82" s="39"/>
      <c r="J82" s="39"/>
      <c r="K82" s="70"/>
      <c r="L82" s="70"/>
      <c r="M82" s="70"/>
      <c r="N82" s="70"/>
      <c r="O82" s="39"/>
    </row>
    <row r="83" spans="1:15" s="5" customFormat="1" ht="19.5" customHeight="1">
      <c r="A83" s="239" t="s">
        <v>147</v>
      </c>
      <c r="B83" s="239"/>
      <c r="C83" s="239"/>
      <c r="D83" s="239"/>
      <c r="E83" s="146"/>
      <c r="F83" s="39"/>
      <c r="G83" s="39"/>
      <c r="H83" s="39"/>
      <c r="I83" s="39"/>
      <c r="J83" s="39"/>
      <c r="K83" s="44"/>
      <c r="L83" s="44"/>
      <c r="M83" s="44"/>
      <c r="N83" s="44"/>
      <c r="O83" s="39"/>
    </row>
    <row r="84" spans="1:15" ht="19.5" customHeight="1">
      <c r="A84" s="204" t="s">
        <v>153</v>
      </c>
      <c r="B84" s="239"/>
      <c r="C84" s="239"/>
      <c r="D84" s="239"/>
      <c r="E84" s="239"/>
      <c r="F84" s="39"/>
      <c r="G84" s="39"/>
      <c r="H84" s="39"/>
      <c r="I84" s="39"/>
      <c r="J84" s="39"/>
      <c r="K84" s="42"/>
      <c r="L84" s="42"/>
      <c r="M84" s="42"/>
      <c r="N84" s="42"/>
      <c r="O84" s="39"/>
    </row>
    <row r="85" spans="1:15" ht="19.5" customHeight="1">
      <c r="A85" s="204"/>
      <c r="B85" s="204"/>
      <c r="C85" s="204"/>
      <c r="D85" s="204"/>
      <c r="E85" s="204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9.5" customHeight="1">
      <c r="A86" s="39"/>
      <c r="B86" s="39"/>
      <c r="C86" s="146"/>
      <c r="D86" s="146"/>
      <c r="E86" s="146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9.5" customHeight="1">
      <c r="A87" s="39"/>
      <c r="B87" s="39"/>
      <c r="C87" s="146"/>
      <c r="D87" s="146"/>
      <c r="E87" s="146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8">
      <c r="A88" s="42"/>
      <c r="B88" s="44"/>
      <c r="C88" s="147"/>
      <c r="D88" s="147"/>
      <c r="E88" s="147"/>
      <c r="F88" s="44"/>
      <c r="G88" s="44"/>
      <c r="H88" s="44"/>
      <c r="I88" s="44"/>
      <c r="J88" s="44"/>
      <c r="K88" s="44"/>
      <c r="L88" s="44"/>
      <c r="M88" s="44"/>
      <c r="N88" s="44"/>
      <c r="O88" s="39"/>
    </row>
    <row r="89" spans="1:15" ht="18">
      <c r="A89" s="44"/>
      <c r="B89" s="44"/>
      <c r="C89" s="147"/>
      <c r="D89" s="147"/>
      <c r="E89" s="147"/>
      <c r="F89" s="44"/>
      <c r="G89" s="44"/>
      <c r="H89" s="44"/>
      <c r="I89" s="44"/>
      <c r="J89" s="44"/>
      <c r="K89" s="44"/>
      <c r="L89" s="44"/>
      <c r="M89" s="44"/>
      <c r="N89" s="44"/>
      <c r="O89" s="39"/>
    </row>
    <row r="90" spans="1:15" ht="18">
      <c r="A90" s="44"/>
      <c r="B90" s="44"/>
      <c r="C90" s="147"/>
      <c r="D90" s="147"/>
      <c r="E90" s="147"/>
      <c r="F90" s="44"/>
      <c r="G90" s="44"/>
      <c r="H90" s="44"/>
      <c r="I90" s="44"/>
      <c r="J90" s="44"/>
      <c r="K90" s="44"/>
      <c r="L90" s="44"/>
      <c r="M90" s="44"/>
      <c r="N90" s="44"/>
      <c r="O90" s="39"/>
    </row>
    <row r="91" spans="1:15" ht="18">
      <c r="A91" s="42"/>
      <c r="B91" s="42"/>
      <c r="C91" s="148"/>
      <c r="D91" s="148"/>
      <c r="E91" s="148"/>
      <c r="F91" s="42"/>
      <c r="G91" s="42"/>
      <c r="H91" s="42"/>
      <c r="I91" s="42"/>
      <c r="J91" s="42"/>
      <c r="K91" s="42"/>
      <c r="L91" s="42"/>
      <c r="M91" s="42"/>
      <c r="N91" s="42"/>
      <c r="O91" s="39"/>
    </row>
    <row r="92" spans="1:15" ht="18">
      <c r="A92" s="39"/>
      <c r="B92" s="39"/>
      <c r="C92" s="146"/>
      <c r="D92" s="146"/>
      <c r="E92" s="146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8">
      <c r="A93" s="39"/>
      <c r="B93" s="39"/>
      <c r="C93" s="146"/>
      <c r="D93" s="146"/>
      <c r="E93" s="146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18">
      <c r="A94" s="39"/>
      <c r="B94" s="39"/>
      <c r="C94" s="146"/>
      <c r="D94" s="146"/>
      <c r="E94" s="146"/>
      <c r="F94" s="39"/>
      <c r="G94" s="39"/>
      <c r="H94" s="39"/>
      <c r="I94" s="39"/>
      <c r="J94" s="39"/>
      <c r="K94" s="42"/>
      <c r="L94" s="42"/>
      <c r="M94" s="42"/>
      <c r="N94" s="42"/>
      <c r="O94" s="39"/>
    </row>
    <row r="95" spans="1:15" ht="18">
      <c r="A95" s="39"/>
      <c r="B95" s="39"/>
      <c r="C95" s="146"/>
      <c r="D95" s="146"/>
      <c r="E95" s="146"/>
      <c r="F95" s="39"/>
      <c r="G95" s="39"/>
      <c r="H95" s="39"/>
      <c r="I95" s="39"/>
      <c r="J95" s="39"/>
      <c r="K95" s="42"/>
      <c r="L95" s="42"/>
      <c r="M95" s="42"/>
      <c r="N95" s="42"/>
      <c r="O95" s="39"/>
    </row>
    <row r="96" spans="1:15" ht="18">
      <c r="A96" s="39"/>
      <c r="B96" s="39"/>
      <c r="C96" s="146"/>
      <c r="D96" s="146"/>
      <c r="E96" s="146"/>
      <c r="F96" s="39"/>
      <c r="G96" s="39"/>
      <c r="H96" s="39"/>
      <c r="I96" s="39"/>
      <c r="J96" s="39"/>
      <c r="K96" s="42"/>
      <c r="L96" s="42"/>
      <c r="M96" s="42"/>
      <c r="N96" s="42"/>
      <c r="O96" s="39"/>
    </row>
    <row r="97" spans="1:15" ht="18">
      <c r="A97" s="39"/>
      <c r="B97" s="39"/>
      <c r="C97" s="146"/>
      <c r="D97" s="146"/>
      <c r="E97" s="146"/>
      <c r="F97" s="39"/>
      <c r="G97" s="39"/>
      <c r="H97" s="39"/>
      <c r="I97" s="39"/>
      <c r="J97" s="39"/>
      <c r="K97" s="43"/>
      <c r="L97" s="43"/>
      <c r="M97" s="43"/>
      <c r="N97" s="43"/>
      <c r="O97" s="39"/>
    </row>
    <row r="98" spans="1:15" ht="18">
      <c r="A98" s="10"/>
      <c r="B98" s="128"/>
      <c r="C98" s="149"/>
      <c r="D98" s="149"/>
      <c r="E98" s="150"/>
      <c r="F98" s="11"/>
      <c r="G98" s="11"/>
      <c r="H98" s="11"/>
      <c r="I98" s="12"/>
      <c r="J98" s="12"/>
      <c r="K98" s="13"/>
      <c r="L98" s="13"/>
      <c r="M98" s="13"/>
      <c r="N98" s="3"/>
      <c r="O98" s="3"/>
    </row>
    <row r="99" spans="1:15" ht="15">
      <c r="A99" s="14"/>
      <c r="B99" s="11"/>
      <c r="C99" s="149"/>
      <c r="D99" s="149"/>
      <c r="E99" s="150"/>
      <c r="F99" s="11"/>
      <c r="G99" s="11"/>
      <c r="H99" s="11"/>
      <c r="I99" s="12"/>
      <c r="J99" s="12"/>
      <c r="K99" s="13"/>
      <c r="L99" s="13"/>
      <c r="M99" s="13"/>
      <c r="N99" s="3"/>
      <c r="O99" s="3"/>
    </row>
    <row r="100" spans="1:15" ht="18">
      <c r="A100" s="1"/>
      <c r="C100" s="151"/>
      <c r="D100" s="151"/>
      <c r="E100" s="152"/>
      <c r="F100" s="15"/>
      <c r="G100" s="15"/>
      <c r="H100" s="15"/>
      <c r="I100" s="15"/>
      <c r="J100" s="15"/>
      <c r="K100" s="15"/>
      <c r="L100" s="3"/>
      <c r="M100" s="3"/>
      <c r="N100" s="3"/>
      <c r="O100" s="3"/>
    </row>
    <row r="101" spans="1:15" ht="18">
      <c r="A101" s="1"/>
      <c r="C101" s="151"/>
      <c r="D101" s="151"/>
      <c r="E101" s="152"/>
      <c r="F101" s="15"/>
      <c r="G101" s="15"/>
      <c r="H101" s="15"/>
      <c r="I101" s="15"/>
      <c r="J101" s="15"/>
      <c r="K101" s="15"/>
      <c r="L101" s="3"/>
      <c r="M101" s="3"/>
      <c r="N101" s="3"/>
      <c r="O101" s="3"/>
    </row>
    <row r="102" spans="1:15" ht="18">
      <c r="A102" s="1"/>
      <c r="C102" s="151"/>
      <c r="D102" s="151"/>
      <c r="E102" s="15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8">
      <c r="A103" s="1"/>
      <c r="C103" s="151"/>
      <c r="D103" s="151"/>
      <c r="E103" s="15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8">
      <c r="A104" s="1"/>
      <c r="C104" s="151"/>
      <c r="D104" s="151"/>
      <c r="E104" s="15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8">
      <c r="A105" s="1"/>
      <c r="C105" s="151"/>
      <c r="D105" s="151"/>
      <c r="E105" s="15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7" s="1" customFormat="1" ht="18">
      <c r="A106" s="6"/>
      <c r="C106" s="133"/>
      <c r="D106" s="133"/>
      <c r="E106" s="133"/>
      <c r="I106" s="8"/>
      <c r="J106" s="8"/>
      <c r="K106" s="8"/>
      <c r="L106" s="9"/>
      <c r="P106" s="3"/>
      <c r="Q106" s="3"/>
    </row>
  </sheetData>
  <sheetProtection/>
  <mergeCells count="51">
    <mergeCell ref="A85:E85"/>
    <mergeCell ref="A36:A45"/>
    <mergeCell ref="A48:A67"/>
    <mergeCell ref="A84:E84"/>
    <mergeCell ref="A79:E79"/>
    <mergeCell ref="I79:N79"/>
    <mergeCell ref="A80:E80"/>
    <mergeCell ref="I80:N80"/>
    <mergeCell ref="A82:D82"/>
    <mergeCell ref="A83:D83"/>
    <mergeCell ref="A75:E75"/>
    <mergeCell ref="A76:E76"/>
    <mergeCell ref="I76:N76"/>
    <mergeCell ref="A77:F77"/>
    <mergeCell ref="I77:O77"/>
    <mergeCell ref="A78:E78"/>
    <mergeCell ref="I78:N78"/>
    <mergeCell ref="A47:O47"/>
    <mergeCell ref="A69:D69"/>
    <mergeCell ref="A71:D71"/>
    <mergeCell ref="A72:D72"/>
    <mergeCell ref="A73:D73"/>
    <mergeCell ref="A20:O20"/>
    <mergeCell ref="A29:B29"/>
    <mergeCell ref="A30:O30"/>
    <mergeCell ref="A34:O34"/>
    <mergeCell ref="A35:O35"/>
    <mergeCell ref="A19:B19"/>
    <mergeCell ref="E9:E13"/>
    <mergeCell ref="F9:F13"/>
    <mergeCell ref="G9:J9"/>
    <mergeCell ref="K9:K13"/>
    <mergeCell ref="G10:G13"/>
    <mergeCell ref="H10:H13"/>
    <mergeCell ref="I10:I13"/>
    <mergeCell ref="C8:D9"/>
    <mergeCell ref="E8:K8"/>
    <mergeCell ref="C10:C13"/>
    <mergeCell ref="D10:D13"/>
    <mergeCell ref="A14:O14"/>
    <mergeCell ref="A15:O15"/>
    <mergeCell ref="J10:J13"/>
    <mergeCell ref="L10:M10"/>
    <mergeCell ref="N10:O10"/>
    <mergeCell ref="L12:O12"/>
    <mergeCell ref="A2:P2"/>
    <mergeCell ref="A5:O5"/>
    <mergeCell ref="A7:A13"/>
    <mergeCell ref="B7:B13"/>
    <mergeCell ref="C7:K7"/>
    <mergeCell ref="L7:O9"/>
  </mergeCells>
  <printOptions horizontalCentered="1" verticalCentered="1"/>
  <pageMargins left="0" right="0" top="0.1968503937007874" bottom="0.1968503937007874" header="0" footer="0"/>
  <pageSetup fitToHeight="0" fitToWidth="0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Admin</cp:lastModifiedBy>
  <cp:lastPrinted>2023-07-19T11:17:42Z</cp:lastPrinted>
  <dcterms:created xsi:type="dcterms:W3CDTF">2000-05-12T07:53:26Z</dcterms:created>
  <dcterms:modified xsi:type="dcterms:W3CDTF">2023-10-18T15:08:06Z</dcterms:modified>
  <cp:category/>
  <cp:version/>
  <cp:contentType/>
  <cp:contentStatus/>
</cp:coreProperties>
</file>